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0590" windowHeight="8445" activeTab="0"/>
  </bookViews>
  <sheets>
    <sheet name="ניצול משרות פנויות" sheetId="1" r:id="rId1"/>
    <sheet name="דוגמא " sheetId="2" r:id="rId2"/>
    <sheet name="הוראות למילוי" sheetId="3" r:id="rId3"/>
  </sheets>
  <definedNames>
    <definedName name="print">#REF!</definedName>
    <definedName name="_xlnm.Print_Area" localSheetId="1">'דוגמא '!$A$13:$T$70</definedName>
    <definedName name="_xlnm.Print_Area" localSheetId="2">'הוראות למילוי'!$A$1:$X$28</definedName>
    <definedName name="_xlnm.Print_Area" localSheetId="0">'ניצול משרות פנויות'!$A$13:$T$70</definedName>
  </definedNames>
  <calcPr fullCalcOnLoad="1"/>
</workbook>
</file>

<file path=xl/sharedStrings.xml><?xml version="1.0" encoding="utf-8"?>
<sst xmlns="http://schemas.openxmlformats.org/spreadsheetml/2006/main" count="124" uniqueCount="61">
  <si>
    <t>מהנדסים</t>
  </si>
  <si>
    <t>מח"ר</t>
  </si>
  <si>
    <t>טכנאים</t>
  </si>
  <si>
    <t>מעבדה וביוכימאים</t>
  </si>
  <si>
    <t>חלקיות משרה</t>
  </si>
  <si>
    <t>סעיף</t>
  </si>
  <si>
    <t>דרגה לחישוב</t>
  </si>
  <si>
    <t>עלות  חודשית למשרה מלאה</t>
  </si>
  <si>
    <t>פנויה מתאריך</t>
  </si>
  <si>
    <t>פנויה עד תאריך</t>
  </si>
  <si>
    <t>אסמכתא לניצול קודם</t>
  </si>
  <si>
    <t>נהלים לניצול משרות פנויות</t>
  </si>
  <si>
    <t>מס' אסמכתא זהה להעברה תקציבית</t>
  </si>
  <si>
    <t xml:space="preserve">נספח לניצול משרות פנויות לטופס בקשה לאישור תקציב </t>
  </si>
  <si>
    <t>מינהלי</t>
  </si>
  <si>
    <t>מס' משרה בתקן</t>
  </si>
  <si>
    <t>סה"כ חודשים לניצול</t>
  </si>
  <si>
    <t xml:space="preserve">סה"כ חודשים </t>
  </si>
  <si>
    <t>אי מילוי של אחת מהעמודות יגרור אי ביצוע של הבקשה.</t>
  </si>
  <si>
    <t>מס' אסמכתא בנספח יהיה זהה למס' האסמכתא לההעברה תקציבית שאליה הוא מצורף.</t>
  </si>
  <si>
    <t>הוראות למילוי נספח לניצול משרות פנויות:</t>
  </si>
  <si>
    <t xml:space="preserve">דירוג </t>
  </si>
  <si>
    <t>מס' תקציב</t>
  </si>
  <si>
    <t>אחוז שחרור קודם מצטבר (תקופה)</t>
  </si>
  <si>
    <t>בעמודות 16,9 אין צורך להקליד את הסכום - הסכום מחושב אוטומטית על סמך הנתונים שהוקלדו.</t>
  </si>
  <si>
    <t>למילוי ע"י היחידה, לאישור ע"י משאבי אנוש</t>
  </si>
  <si>
    <t>0107700</t>
  </si>
  <si>
    <t>שיא הדרגה התקן</t>
  </si>
  <si>
    <t>סכום לתקצוב</t>
  </si>
  <si>
    <t>16=11*12*13*6(14-15)</t>
  </si>
  <si>
    <r>
      <t xml:space="preserve">שם המאשר </t>
    </r>
    <r>
      <rPr>
        <u val="single"/>
        <sz val="12"/>
        <rFont val="Arial"/>
        <family val="0"/>
      </rPr>
      <t xml:space="preserve">                                     </t>
    </r>
    <r>
      <rPr>
        <sz val="12"/>
        <rFont val="Arial"/>
        <family val="0"/>
      </rPr>
      <t xml:space="preserve">         תאריך</t>
    </r>
    <r>
      <rPr>
        <u val="single"/>
        <sz val="12"/>
        <rFont val="Arial"/>
        <family val="0"/>
      </rPr>
      <t xml:space="preserve">                  </t>
    </r>
    <r>
      <rPr>
        <sz val="12"/>
        <rFont val="Arial"/>
        <family val="0"/>
      </rPr>
      <t xml:space="preserve">   חתימה </t>
    </r>
    <r>
      <rPr>
        <u val="single"/>
        <sz val="12"/>
        <rFont val="Arial"/>
        <family val="0"/>
      </rPr>
      <t xml:space="preserve">                              </t>
    </r>
  </si>
  <si>
    <r>
      <t xml:space="preserve">שם המאשר </t>
    </r>
    <r>
      <rPr>
        <u val="single"/>
        <sz val="12"/>
        <rFont val="Arial"/>
        <family val="0"/>
      </rPr>
      <t xml:space="preserve">                           </t>
    </r>
    <r>
      <rPr>
        <sz val="12"/>
        <rFont val="Arial"/>
        <family val="0"/>
      </rPr>
      <t xml:space="preserve">     תאריך </t>
    </r>
    <r>
      <rPr>
        <u val="single"/>
        <sz val="12"/>
        <rFont val="Arial"/>
        <family val="0"/>
      </rPr>
      <t xml:space="preserve">                      </t>
    </r>
    <r>
      <rPr>
        <sz val="12"/>
        <rFont val="Arial"/>
        <family val="0"/>
      </rPr>
      <t xml:space="preserve"> חתימה</t>
    </r>
    <r>
      <rPr>
        <u val="single"/>
        <sz val="12"/>
        <rFont val="Arial"/>
        <family val="0"/>
      </rPr>
      <t xml:space="preserve">                          </t>
    </r>
  </si>
  <si>
    <t xml:space="preserve">      סה"כ</t>
  </si>
  <si>
    <t>האוניברסיטה העברית בירושלים</t>
  </si>
  <si>
    <t>בעמודות 15,14,12,3,1 יש לבחור נתון מהרשימה שנפתחת כאשר עומדים על התא.</t>
  </si>
  <si>
    <t>במקרה של ניצול משרה פנויה שכבר אושרה ע"י משאבי אנוש, ניתן להעביר ישירות לרפרנט במחלקת תקציבים וכלכלה.</t>
  </si>
  <si>
    <r>
      <t>אחוז ניצול (כספי משרה) *</t>
    </r>
    <r>
      <rPr>
        <b/>
        <sz val="10"/>
        <rFont val="Arial"/>
        <family val="2"/>
      </rPr>
      <t>(1)</t>
    </r>
  </si>
  <si>
    <t>למילוי ע"י היחידה, לאישור ע"י מחלקת תקציבים</t>
  </si>
  <si>
    <t>על היחידה למלא את כל העמודות בנספח, להדפיסו ב 4 העתקים, לצרפו להעברה תקציבית ולהעבירו לאישור של אגף משאבי אנוש (התהליך יעשה חד פעמית בתחילת שנה).</t>
  </si>
  <si>
    <r>
      <t>אחוז שחרור מאושר מצטבר (תקופה) *</t>
    </r>
    <r>
      <rPr>
        <b/>
        <sz val="10"/>
        <rFont val="Arial"/>
        <family val="2"/>
      </rPr>
      <t>(1)</t>
    </r>
  </si>
  <si>
    <r>
      <t>חשוב</t>
    </r>
    <r>
      <rPr>
        <sz val="12"/>
        <rFont val="Arial"/>
        <family val="0"/>
      </rPr>
      <t xml:space="preserve"> </t>
    </r>
    <r>
      <rPr>
        <b/>
        <sz val="12"/>
        <rFont val="Arial"/>
        <family val="0"/>
      </rPr>
      <t>!</t>
    </r>
    <r>
      <rPr>
        <sz val="12"/>
        <rFont val="Arial"/>
        <family val="0"/>
      </rPr>
      <t xml:space="preserve"> בעמודה 13 יש למלא את אחוז השחרור </t>
    </r>
    <r>
      <rPr>
        <b/>
        <sz val="12"/>
        <rFont val="Arial"/>
        <family val="0"/>
      </rPr>
      <t>המצטבר</t>
    </r>
    <r>
      <rPr>
        <sz val="12"/>
        <rFont val="Arial"/>
        <family val="0"/>
      </rPr>
      <t xml:space="preserve"> המתפרסם ע"י מחלקת תקציבים וכלכלה מעת לעת.</t>
    </r>
  </si>
  <si>
    <r>
      <t xml:space="preserve">חשוב ! </t>
    </r>
    <r>
      <rPr>
        <sz val="12"/>
        <rFont val="Arial"/>
        <family val="0"/>
      </rPr>
      <t>בעמודוה 14 יש למלא את אחוז השחרור הקודם</t>
    </r>
    <r>
      <rPr>
        <b/>
        <sz val="12"/>
        <rFont val="Arial"/>
        <family val="0"/>
      </rPr>
      <t xml:space="preserve"> המצטבר </t>
    </r>
    <r>
      <rPr>
        <sz val="12"/>
        <rFont val="Arial"/>
        <family val="0"/>
      </rPr>
      <t>(אם נוצל כבר 50% ועוד 20% - ירשם 70%)</t>
    </r>
    <r>
      <rPr>
        <b/>
        <sz val="12"/>
        <rFont val="Arial"/>
        <family val="0"/>
      </rPr>
      <t>.</t>
    </r>
  </si>
  <si>
    <t>אגף משאבי אנוש - מחלקת כח אדם</t>
  </si>
  <si>
    <t>אגף כספים - מחלקת תקציבים וכלכלה</t>
  </si>
  <si>
    <t>בטורים 7 ו-8 יש לרשום את התאריכים בניהם המשרה פנויה ללא שום קשר לאחוז השחרור.</t>
  </si>
  <si>
    <t xml:space="preserve"> לאחר אישור משאבי אנוש יש להעביר את הנספח עם ההעברה התקציבית לרפרנט במחלקת תקציבים וכלכלה.</t>
  </si>
  <si>
    <t>חשוב ! בעמודה 13 יש למלא את אחוז השחרור המצטבר המתפרסם ע"י מחלקת תקציבים וכלכלה מעת לעת.</t>
  </si>
  <si>
    <t>חשוב ! בעמודוה 14 יש למלא את אחוז השחרור הקודם המצטבר (אם נוצל כבר 50% ועוד 20% - ירשם 70%).</t>
  </si>
  <si>
    <t>.1</t>
  </si>
  <si>
    <t>.2</t>
  </si>
  <si>
    <t>.3</t>
  </si>
  <si>
    <t>.4</t>
  </si>
  <si>
    <t>.5</t>
  </si>
  <si>
    <t>.6</t>
  </si>
  <si>
    <t>.7</t>
  </si>
  <si>
    <t>.8</t>
  </si>
  <si>
    <t>בטורים 7 ו-8 יש לרשום את התקופה בה  המשרה פנויה, ללא קשר לאחוז השחרור.</t>
  </si>
  <si>
    <t>אחוז ניצול / שחרור של 100% יתאפשר רק ע"י צירוף אישור עם מס' משרה ותקופה מגורם מוסמך.</t>
  </si>
  <si>
    <t>בעמודות 16,9 אין צורך להקליד את הסכום - הסכום מחושב אוטומטית על סמך הנתונים שהוקלדו בעמודות אחרות.</t>
  </si>
  <si>
    <t>במידה והיחידה רוצה לאייש משרה שנוצלה כפנויה,  עליה לפנות למחלקת תקציבים וכלכלה עם העברה תקציבית להחזרת כספי המשרה.</t>
  </si>
  <si>
    <t xml:space="preserve">       סה"כ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</si>
</sst>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&quot;¤&quot;\ * #,##0.00_ ;_ &quot;¤&quot;\ * \-#,##0.00_ ;_ &quot;¤&quot;\ * &quot;-&quot;??_ ;_ @_ "/>
    <numFmt numFmtId="170" formatCode="0.000"/>
    <numFmt numFmtId="171" formatCode="d/m/yy"/>
    <numFmt numFmtId="172" formatCode="_ * #,##0_ ;_ * \-#,##0_ ;_ * &quot;-&quot;??_ ;_ @_ "/>
    <numFmt numFmtId="173" formatCode="#,##0.0"/>
    <numFmt numFmtId="174" formatCode="_ * #,##0.0_ ;_ * \-#,##0.0_ ;_ * &quot;-&quot;??_ ;_ @_ "/>
    <numFmt numFmtId="175" formatCode="&quot;₪&quot;\ #,##0"/>
    <numFmt numFmtId="176" formatCode="_ &quot;₪&quot;\ * #,##0.0_ ;_ &quot;₪&quot;\ * \-#,##0.0_ ;_ &quot;₪&quot;\ * &quot;-&quot;??_ ;_ @_ "/>
    <numFmt numFmtId="177" formatCode="_ &quot;₪&quot;\ * #,##0_ ;_ &quot;₪&quot;\ * \-#,##0_ ;_ &quot;₪&quot;\ * &quot;-&quot;??_ ;_ @_ "/>
    <numFmt numFmtId="178" formatCode="[$-40D]dddd\ dd\ mmmm\ yyyy"/>
    <numFmt numFmtId="179" formatCode="[$$-1009]#,##0"/>
    <numFmt numFmtId="180" formatCode="[$$-1009]#,##0.0"/>
    <numFmt numFmtId="181" formatCode="[$-1010000]d/m/yy;@"/>
    <numFmt numFmtId="182" formatCode="_(* #,##0_);_(* \(#,##0\);_(* &quot;-&quot;??_);_(@_)"/>
    <numFmt numFmtId="183" formatCode="&quot;₪&quot;\ #,##0.0"/>
    <numFmt numFmtId="184" formatCode="0.0"/>
    <numFmt numFmtId="185" formatCode="0.0000"/>
    <numFmt numFmtId="186" formatCode="mmm\-yyyy"/>
  </numFmts>
  <fonts count="57">
    <font>
      <sz val="10"/>
      <name val="Arial"/>
      <family val="0"/>
    </font>
    <font>
      <sz val="12"/>
      <name val="Arial (Hebrew)"/>
      <family val="0"/>
    </font>
    <font>
      <sz val="26"/>
      <name val="Arial"/>
      <family val="2"/>
    </font>
    <font>
      <b/>
      <sz val="14"/>
      <name val="Arial (Hebrew)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u val="single"/>
      <sz val="16"/>
      <name val="Arial"/>
      <family val="2"/>
    </font>
    <font>
      <u val="single"/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5" fillId="0" borderId="0" xfId="0" applyFont="1" applyAlignment="1">
      <alignment/>
    </xf>
    <xf numFmtId="9" fontId="17" fillId="0" borderId="21" xfId="60" applyFont="1" applyBorder="1" applyAlignment="1" applyProtection="1">
      <alignment/>
      <protection locked="0"/>
    </xf>
    <xf numFmtId="49" fontId="17" fillId="0" borderId="22" xfId="0" applyNumberFormat="1" applyFont="1" applyBorder="1" applyAlignment="1" applyProtection="1">
      <alignment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/>
      <protection locked="0"/>
    </xf>
    <xf numFmtId="14" fontId="17" fillId="0" borderId="22" xfId="0" applyNumberFormat="1" applyFont="1" applyBorder="1" applyAlignment="1" applyProtection="1">
      <alignment/>
      <protection locked="0"/>
    </xf>
    <xf numFmtId="0" fontId="17" fillId="0" borderId="21" xfId="0" applyFont="1" applyBorder="1" applyAlignment="1" applyProtection="1">
      <alignment/>
      <protection locked="0"/>
    </xf>
    <xf numFmtId="172" fontId="17" fillId="0" borderId="22" xfId="42" applyNumberFormat="1" applyFont="1" applyBorder="1" applyAlignment="1" applyProtection="1">
      <alignment/>
      <protection locked="0"/>
    </xf>
    <xf numFmtId="9" fontId="17" fillId="0" borderId="22" xfId="60" applyFont="1" applyBorder="1" applyAlignment="1" applyProtection="1">
      <alignment/>
      <protection locked="0"/>
    </xf>
    <xf numFmtId="9" fontId="17" fillId="0" borderId="22" xfId="60" applyNumberFormat="1" applyFont="1" applyBorder="1" applyAlignment="1" applyProtection="1">
      <alignment/>
      <protection locked="0"/>
    </xf>
    <xf numFmtId="172" fontId="17" fillId="0" borderId="22" xfId="42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 locked="0"/>
    </xf>
    <xf numFmtId="49" fontId="17" fillId="0" borderId="24" xfId="0" applyNumberFormat="1" applyFont="1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/>
      <protection locked="0"/>
    </xf>
    <xf numFmtId="14" fontId="17" fillId="0" borderId="24" xfId="0" applyNumberFormat="1" applyFont="1" applyBorder="1" applyAlignment="1" applyProtection="1">
      <alignment/>
      <protection locked="0"/>
    </xf>
    <xf numFmtId="184" fontId="17" fillId="0" borderId="25" xfId="60" applyNumberFormat="1" applyFont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/>
      <protection locked="0"/>
    </xf>
    <xf numFmtId="172" fontId="17" fillId="0" borderId="24" xfId="42" applyNumberFormat="1" applyFont="1" applyBorder="1" applyAlignment="1" applyProtection="1">
      <alignment/>
      <protection locked="0"/>
    </xf>
    <xf numFmtId="9" fontId="17" fillId="0" borderId="24" xfId="0" applyNumberFormat="1" applyFont="1" applyBorder="1" applyAlignment="1" applyProtection="1">
      <alignment/>
      <protection locked="0"/>
    </xf>
    <xf numFmtId="184" fontId="17" fillId="0" borderId="27" xfId="60" applyNumberFormat="1" applyFont="1" applyBorder="1" applyAlignment="1" applyProtection="1">
      <alignment horizontal="center"/>
      <protection/>
    </xf>
    <xf numFmtId="0" fontId="17" fillId="0" borderId="28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75" fontId="18" fillId="33" borderId="29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 quotePrefix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8" xfId="0" applyFont="1" applyBorder="1" applyAlignment="1" applyProtection="1">
      <alignment/>
      <protection locked="0"/>
    </xf>
    <xf numFmtId="182" fontId="0" fillId="0" borderId="0" xfId="42" applyNumberFormat="1" applyBorder="1" applyAlignment="1" applyProtection="1">
      <alignment horizontal="center"/>
      <protection locked="0"/>
    </xf>
    <xf numFmtId="184" fontId="0" fillId="0" borderId="0" xfId="0" applyNumberFormat="1" applyAlignment="1">
      <alignment/>
    </xf>
    <xf numFmtId="1" fontId="17" fillId="0" borderId="25" xfId="60" applyNumberFormat="1" applyFont="1" applyBorder="1" applyAlignment="1" applyProtection="1">
      <alignment horizontal="center"/>
      <protection/>
    </xf>
    <xf numFmtId="0" fontId="8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 applyProtection="1">
      <alignment/>
      <protection locked="0"/>
    </xf>
    <xf numFmtId="0" fontId="22" fillId="0" borderId="14" xfId="0" applyFont="1" applyBorder="1" applyAlignment="1" quotePrefix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 applyProtection="1">
      <alignment/>
      <protection locked="0"/>
    </xf>
    <xf numFmtId="184" fontId="17" fillId="0" borderId="34" xfId="60" applyNumberFormat="1" applyFont="1" applyBorder="1" applyAlignment="1" applyProtection="1">
      <alignment horizontal="center"/>
      <protection/>
    </xf>
    <xf numFmtId="184" fontId="17" fillId="0" borderId="35" xfId="60" applyNumberFormat="1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18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2" fillId="33" borderId="36" xfId="57" applyNumberFormat="1" applyFont="1" applyFill="1" applyBorder="1" applyAlignment="1" applyProtection="1">
      <alignment horizontal="center"/>
      <protection locked="0"/>
    </xf>
    <xf numFmtId="49" fontId="2" fillId="33" borderId="37" xfId="57" applyNumberFormat="1" applyFont="1" applyFill="1" applyBorder="1" applyAlignment="1" applyProtection="1">
      <alignment horizontal="center"/>
      <protection locked="0"/>
    </xf>
    <xf numFmtId="49" fontId="2" fillId="33" borderId="38" xfId="57" applyNumberFormat="1" applyFont="1" applyFill="1" applyBorder="1" applyAlignment="1" applyProtection="1">
      <alignment horizontal="center"/>
      <protection locked="0"/>
    </xf>
    <xf numFmtId="49" fontId="2" fillId="33" borderId="39" xfId="57" applyNumberFormat="1" applyFont="1" applyFill="1" applyBorder="1" applyAlignment="1" applyProtection="1">
      <alignment horizontal="center"/>
      <protection locked="0"/>
    </xf>
    <xf numFmtId="49" fontId="2" fillId="33" borderId="40" xfId="57" applyNumberFormat="1" applyFont="1" applyFill="1" applyBorder="1" applyAlignment="1" applyProtection="1">
      <alignment horizontal="center"/>
      <protection locked="0"/>
    </xf>
    <xf numFmtId="49" fontId="2" fillId="33" borderId="41" xfId="57" applyNumberFormat="1" applyFont="1" applyFill="1" applyBorder="1" applyAlignment="1" applyProtection="1">
      <alignment horizontal="center"/>
      <protection locked="0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0" borderId="42" xfId="0" applyFont="1" applyBorder="1" applyAlignment="1" applyProtection="1">
      <alignment horizontal="left"/>
      <protection locked="0"/>
    </xf>
    <xf numFmtId="0" fontId="19" fillId="0" borderId="43" xfId="0" applyFont="1" applyBorder="1" applyAlignment="1" applyProtection="1">
      <alignment horizontal="left"/>
      <protection locked="0"/>
    </xf>
    <xf numFmtId="0" fontId="19" fillId="0" borderId="45" xfId="0" applyFont="1" applyBorder="1" applyAlignment="1" applyProtection="1">
      <alignment horizontal="left"/>
      <protection locked="0"/>
    </xf>
    <xf numFmtId="0" fontId="3" fillId="0" borderId="0" xfId="57" applyFont="1" applyBorder="1" applyAlignment="1">
      <alignment horizontal="center"/>
      <protection/>
    </xf>
    <xf numFmtId="0" fontId="18" fillId="0" borderId="42" xfId="0" applyFont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18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טפסי  העברות 61-7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0"/>
  <sheetViews>
    <sheetView rightToLeft="1" tabSelected="1" zoomScale="72" zoomScaleNormal="72" zoomScalePageLayoutView="0" workbookViewId="0" topLeftCell="A1">
      <selection activeCell="P26" sqref="P26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4.00390625" style="0" customWidth="1"/>
    <col min="4" max="4" width="9.57421875" style="0" customWidth="1"/>
    <col min="5" max="5" width="9.8515625" style="0" customWidth="1"/>
    <col min="6" max="7" width="9.57421875" style="0" customWidth="1"/>
    <col min="8" max="9" width="15.421875" style="0" bestFit="1" customWidth="1"/>
    <col min="10" max="11" width="15.421875" style="0" hidden="1" customWidth="1"/>
    <col min="12" max="12" width="10.7109375" style="0" customWidth="1"/>
    <col min="13" max="13" width="9.57421875" style="0" customWidth="1"/>
    <col min="14" max="14" width="12.57421875" style="0" customWidth="1"/>
    <col min="15" max="18" width="9.57421875" style="0" customWidth="1"/>
    <col min="19" max="19" width="19.00390625" style="0" customWidth="1"/>
    <col min="20" max="20" width="10.28125" style="0" customWidth="1"/>
  </cols>
  <sheetData>
    <row r="2" ht="13.5" customHeight="1">
      <c r="B2" s="1" t="s">
        <v>20</v>
      </c>
    </row>
    <row r="3" ht="13.5" customHeight="1">
      <c r="B3" s="1"/>
    </row>
    <row r="4" spans="1:6" ht="16.5" customHeight="1">
      <c r="A4" s="45">
        <v>1</v>
      </c>
      <c r="B4" s="45" t="s">
        <v>38</v>
      </c>
      <c r="C4" s="45"/>
      <c r="D4" s="45"/>
      <c r="E4" s="45"/>
      <c r="F4" s="45"/>
    </row>
    <row r="5" spans="1:6" ht="16.5" customHeight="1">
      <c r="A5" s="45">
        <v>2</v>
      </c>
      <c r="B5" s="45" t="s">
        <v>45</v>
      </c>
      <c r="C5" s="45"/>
      <c r="D5" s="45"/>
      <c r="E5" s="45"/>
      <c r="F5" s="45"/>
    </row>
    <row r="6" spans="1:6" ht="16.5" customHeight="1">
      <c r="A6" s="45">
        <v>3</v>
      </c>
      <c r="B6" s="45" t="s">
        <v>35</v>
      </c>
      <c r="C6" s="45"/>
      <c r="D6" s="45"/>
      <c r="E6" s="45"/>
      <c r="F6" s="45"/>
    </row>
    <row r="7" spans="1:6" ht="16.5" customHeight="1">
      <c r="A7" s="45">
        <v>4</v>
      </c>
      <c r="B7" s="46" t="s">
        <v>40</v>
      </c>
      <c r="C7" s="45"/>
      <c r="D7" s="45"/>
      <c r="E7" s="45"/>
      <c r="F7" s="45"/>
    </row>
    <row r="8" spans="1:6" ht="16.5" customHeight="1">
      <c r="A8" s="45">
        <v>5</v>
      </c>
      <c r="B8" s="46" t="s">
        <v>41</v>
      </c>
      <c r="C8" s="45"/>
      <c r="D8" s="45"/>
      <c r="E8" s="45"/>
      <c r="F8" s="45"/>
    </row>
    <row r="9" spans="1:6" ht="16.5" customHeight="1">
      <c r="A9" s="45">
        <v>6</v>
      </c>
      <c r="B9" s="45" t="s">
        <v>34</v>
      </c>
      <c r="C9" s="45"/>
      <c r="D9" s="45"/>
      <c r="E9" s="45"/>
      <c r="F9" s="45"/>
    </row>
    <row r="10" spans="1:6" ht="16.5" customHeight="1">
      <c r="A10" s="45">
        <v>7</v>
      </c>
      <c r="B10" s="45" t="s">
        <v>24</v>
      </c>
      <c r="C10" s="45"/>
      <c r="D10" s="45"/>
      <c r="E10" s="45"/>
      <c r="F10" s="45"/>
    </row>
    <row r="11" spans="1:2" ht="16.5" customHeight="1">
      <c r="A11" s="45">
        <v>8</v>
      </c>
      <c r="B11" s="47" t="s">
        <v>44</v>
      </c>
    </row>
    <row r="12" spans="1:2" ht="15">
      <c r="A12" s="45"/>
      <c r="B12" s="47"/>
    </row>
    <row r="13" spans="2:20" ht="15.75">
      <c r="B13" s="50" t="s">
        <v>33</v>
      </c>
      <c r="T13" s="49" t="s">
        <v>33</v>
      </c>
    </row>
    <row r="14" spans="2:20" ht="15.75">
      <c r="B14" s="50" t="s">
        <v>42</v>
      </c>
      <c r="T14" s="49" t="s">
        <v>43</v>
      </c>
    </row>
    <row r="15" ht="14.25">
      <c r="B15" s="16"/>
    </row>
    <row r="16" ht="13.5" thickBot="1"/>
    <row r="17" spans="2:5" ht="12.75">
      <c r="B17" s="73"/>
      <c r="C17" s="74"/>
      <c r="D17" s="74"/>
      <c r="E17" s="75"/>
    </row>
    <row r="18" spans="2:5" ht="13.5" customHeight="1" thickBot="1">
      <c r="B18" s="76"/>
      <c r="C18" s="77"/>
      <c r="D18" s="77"/>
      <c r="E18" s="78"/>
    </row>
    <row r="19" spans="2:5" ht="18.75" customHeight="1">
      <c r="B19" s="90" t="s">
        <v>12</v>
      </c>
      <c r="C19" s="90"/>
      <c r="D19" s="90"/>
      <c r="E19" s="90"/>
    </row>
    <row r="20" spans="2:5" ht="18.75" customHeight="1">
      <c r="B20" s="10"/>
      <c r="C20" s="10"/>
      <c r="D20" s="10"/>
      <c r="E20" s="10"/>
    </row>
    <row r="21" spans="3:8" ht="20.25">
      <c r="C21" s="10"/>
      <c r="D21" s="10"/>
      <c r="E21" s="10"/>
      <c r="H21" s="23" t="s">
        <v>13</v>
      </c>
    </row>
    <row r="22" spans="3:7" ht="18.75" thickBot="1">
      <c r="C22" s="10"/>
      <c r="D22" s="10"/>
      <c r="E22" s="10"/>
      <c r="G22" s="1"/>
    </row>
    <row r="23" spans="2:20" ht="22.5" customHeight="1" thickBot="1">
      <c r="B23" s="79" t="s">
        <v>25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 t="s">
        <v>37</v>
      </c>
      <c r="N23" s="80"/>
      <c r="O23" s="80"/>
      <c r="P23" s="80"/>
      <c r="Q23" s="80"/>
      <c r="R23" s="80"/>
      <c r="S23" s="80"/>
      <c r="T23" s="82"/>
    </row>
    <row r="24" spans="2:20" ht="94.5" customHeight="1">
      <c r="B24" s="4" t="s">
        <v>21</v>
      </c>
      <c r="C24" s="5" t="s">
        <v>22</v>
      </c>
      <c r="D24" s="5" t="s">
        <v>5</v>
      </c>
      <c r="E24" s="5" t="s">
        <v>15</v>
      </c>
      <c r="F24" s="5" t="s">
        <v>27</v>
      </c>
      <c r="G24" s="5" t="s">
        <v>4</v>
      </c>
      <c r="H24" s="5" t="s">
        <v>8</v>
      </c>
      <c r="I24" s="5" t="s">
        <v>9</v>
      </c>
      <c r="J24" s="18"/>
      <c r="K24" s="18"/>
      <c r="L24" s="18" t="s">
        <v>17</v>
      </c>
      <c r="M24" s="19" t="s">
        <v>6</v>
      </c>
      <c r="N24" s="5" t="s">
        <v>7</v>
      </c>
      <c r="O24" s="5" t="s">
        <v>36</v>
      </c>
      <c r="P24" s="5" t="s">
        <v>16</v>
      </c>
      <c r="Q24" s="5" t="s">
        <v>39</v>
      </c>
      <c r="R24" s="5" t="s">
        <v>23</v>
      </c>
      <c r="S24" s="5" t="s">
        <v>28</v>
      </c>
      <c r="T24" s="6" t="s">
        <v>10</v>
      </c>
    </row>
    <row r="25" spans="2:20" ht="27" customHeight="1" thickBot="1">
      <c r="B25" s="7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63"/>
      <c r="K25" s="63"/>
      <c r="L25" s="21">
        <v>9</v>
      </c>
      <c r="M25" s="20">
        <v>10</v>
      </c>
      <c r="N25" s="8">
        <v>11</v>
      </c>
      <c r="O25" s="8">
        <v>12</v>
      </c>
      <c r="P25" s="8">
        <v>13</v>
      </c>
      <c r="Q25" s="8">
        <v>14</v>
      </c>
      <c r="R25" s="8">
        <v>15</v>
      </c>
      <c r="S25" s="65" t="s">
        <v>29</v>
      </c>
      <c r="T25" s="9">
        <v>17</v>
      </c>
    </row>
    <row r="26" spans="1:21" ht="22.5" customHeight="1">
      <c r="A26" s="11">
        <v>1</v>
      </c>
      <c r="B26" s="24"/>
      <c r="C26" s="25"/>
      <c r="D26" s="26"/>
      <c r="E26" s="27"/>
      <c r="F26" s="27"/>
      <c r="G26" s="27"/>
      <c r="H26" s="28"/>
      <c r="I26" s="28"/>
      <c r="J26" s="62">
        <f>IF(AND((I26-H26)&gt;=27,(I26-H26)&lt;=31),30,IF(AND((I26-H26)&gt;=57,(I26-H26)&lt;=61),60,IF(AND((I26-H26)&gt;=87,(I26-H26)&lt;=92),90,IF(AND((I26-H26)&gt;=119,(I26-H26)&lt;=123),120,IF(AND((I26-H26)&gt;=149,(I26-H26)&lt;=154),150,IF(AND((I26-H26)&gt;=179,(I26-H26)&lt;=185),180,IF(AND((I26-H26)&gt;=209,(I26-H26)&lt;=215),210,(I26-H26))))))))</f>
        <v>0</v>
      </c>
      <c r="K26" s="62">
        <f>IF(J26&lt;=210,J26,IF(AND((I26-H26)&gt;=239,(I26-H26)&lt;=245),240,IF(AND((I26-H26)&gt;=269,(I26-H26)&lt;=275),270,IF(AND((I26-H26)&gt;=299,(I26-H26)&lt;=306),300,IF(AND((I26-H26)&gt;=329,(I26-H26)&lt;=336),330,IF(AND((I26-H26)&gt;=359,(I26-H26)&lt;=365),360,(I26-H26)))))))</f>
        <v>0</v>
      </c>
      <c r="L26" s="39">
        <f>(K26)/30</f>
        <v>0</v>
      </c>
      <c r="M26" s="59"/>
      <c r="N26" s="30"/>
      <c r="O26" s="31"/>
      <c r="P26" s="27"/>
      <c r="Q26" s="32"/>
      <c r="R26" s="31">
        <v>0</v>
      </c>
      <c r="S26" s="33">
        <f aca="true" t="shared" si="0" ref="S26:S35">N26*G26*P26*(Q26-R26)*O26</f>
        <v>0</v>
      </c>
      <c r="T26" s="72"/>
      <c r="U26" s="3"/>
    </row>
    <row r="27" spans="1:20" ht="22.5" customHeight="1">
      <c r="A27" s="11">
        <v>2</v>
      </c>
      <c r="B27" s="34"/>
      <c r="C27" s="35"/>
      <c r="D27" s="36"/>
      <c r="E27" s="37"/>
      <c r="F27" s="37"/>
      <c r="G27" s="27"/>
      <c r="H27" s="28"/>
      <c r="I27" s="28"/>
      <c r="J27" s="62">
        <f aca="true" t="shared" si="1" ref="J27:J35">IF(AND((I27-H27)&gt;=27,(I27-H27)&lt;=31),30,IF(AND((I27-H27)&gt;=57,(I27-H27)&lt;=61),60,IF(AND((I27-H27)&gt;=87,(I27-H27)&lt;=92),90,IF(AND((I27-H27)&gt;=119,(I27-H27)&lt;=123),120,IF(AND((I27-H27)&gt;=149,(I27-H27)&lt;=154),150,IF(AND((I27-H27)&gt;=179,(I27-H27)&lt;=185),180,IF(AND((I27-H27)&gt;=209,(I27-H27)&lt;=215),210,(I27-H27))))))))</f>
        <v>0</v>
      </c>
      <c r="K27" s="62">
        <f aca="true" t="shared" si="2" ref="K27:K35">IF(J27&lt;=210,J27,IF(AND((I27-H27)&gt;=239,(I27-H27)&lt;=245),240,IF(AND((I27-H27)&gt;=269,(I27-H27)&lt;=275),270,IF(AND((I27-H27)&gt;=299,(I27-H27)&lt;=306),300,IF(AND((I27-H27)&gt;=329,(I27-H27)&lt;=336),330,IF(AND((I27-H27)&gt;=359,(I27-H27)&lt;=365),360,(I27-H27)))))))</f>
        <v>0</v>
      </c>
      <c r="L27" s="39">
        <f aca="true" t="shared" si="3" ref="L27:L35">(K27)/30</f>
        <v>0</v>
      </c>
      <c r="M27" s="40"/>
      <c r="N27" s="41"/>
      <c r="O27" s="31"/>
      <c r="P27" s="27"/>
      <c r="Q27" s="32"/>
      <c r="R27" s="42">
        <v>0</v>
      </c>
      <c r="S27" s="33">
        <f t="shared" si="0"/>
        <v>0</v>
      </c>
      <c r="T27" s="37"/>
    </row>
    <row r="28" spans="1:20" ht="22.5" customHeight="1">
      <c r="A28" s="11">
        <v>3</v>
      </c>
      <c r="B28" s="34"/>
      <c r="C28" s="35"/>
      <c r="D28" s="36"/>
      <c r="E28" s="37"/>
      <c r="F28" s="37"/>
      <c r="G28" s="27"/>
      <c r="H28" s="28"/>
      <c r="I28" s="28"/>
      <c r="J28" s="62">
        <f t="shared" si="1"/>
        <v>0</v>
      </c>
      <c r="K28" s="62">
        <f t="shared" si="2"/>
        <v>0</v>
      </c>
      <c r="L28" s="39">
        <f t="shared" si="3"/>
        <v>0</v>
      </c>
      <c r="M28" s="40"/>
      <c r="N28" s="41"/>
      <c r="O28" s="31"/>
      <c r="P28" s="27"/>
      <c r="Q28" s="32"/>
      <c r="R28" s="42">
        <v>0</v>
      </c>
      <c r="S28" s="33">
        <f t="shared" si="0"/>
        <v>0</v>
      </c>
      <c r="T28" s="72"/>
    </row>
    <row r="29" spans="1:20" ht="22.5" customHeight="1">
      <c r="A29" s="11">
        <v>4</v>
      </c>
      <c r="B29" s="34"/>
      <c r="C29" s="35"/>
      <c r="D29" s="36"/>
      <c r="E29" s="37"/>
      <c r="F29" s="37"/>
      <c r="G29" s="27"/>
      <c r="H29" s="28"/>
      <c r="I29" s="28"/>
      <c r="J29" s="62">
        <f t="shared" si="1"/>
        <v>0</v>
      </c>
      <c r="K29" s="62">
        <f t="shared" si="2"/>
        <v>0</v>
      </c>
      <c r="L29" s="43">
        <f t="shared" si="3"/>
        <v>0</v>
      </c>
      <c r="M29" s="34"/>
      <c r="N29" s="41"/>
      <c r="O29" s="31"/>
      <c r="P29" s="27"/>
      <c r="Q29" s="32"/>
      <c r="R29" s="42">
        <v>0</v>
      </c>
      <c r="S29" s="33">
        <f t="shared" si="0"/>
        <v>0</v>
      </c>
      <c r="T29" s="37"/>
    </row>
    <row r="30" spans="1:20" ht="22.5" customHeight="1">
      <c r="A30" s="11">
        <v>5</v>
      </c>
      <c r="B30" s="34"/>
      <c r="C30" s="35"/>
      <c r="D30" s="36"/>
      <c r="E30" s="37"/>
      <c r="F30" s="37"/>
      <c r="G30" s="27"/>
      <c r="H30" s="28"/>
      <c r="I30" s="28"/>
      <c r="J30" s="62">
        <f t="shared" si="1"/>
        <v>0</v>
      </c>
      <c r="K30" s="62">
        <f t="shared" si="2"/>
        <v>0</v>
      </c>
      <c r="L30" s="43">
        <f t="shared" si="3"/>
        <v>0</v>
      </c>
      <c r="M30" s="34"/>
      <c r="N30" s="41"/>
      <c r="O30" s="31"/>
      <c r="P30" s="27"/>
      <c r="Q30" s="32"/>
      <c r="R30" s="42">
        <v>0</v>
      </c>
      <c r="S30" s="33">
        <f t="shared" si="0"/>
        <v>0</v>
      </c>
      <c r="T30" s="72"/>
    </row>
    <row r="31" spans="1:20" ht="22.5" customHeight="1">
      <c r="A31" s="11">
        <v>6</v>
      </c>
      <c r="B31" s="34"/>
      <c r="C31" s="35"/>
      <c r="D31" s="36"/>
      <c r="E31" s="37"/>
      <c r="F31" s="37"/>
      <c r="G31" s="27"/>
      <c r="H31" s="28"/>
      <c r="I31" s="28"/>
      <c r="J31" s="62">
        <f t="shared" si="1"/>
        <v>0</v>
      </c>
      <c r="K31" s="62">
        <f t="shared" si="2"/>
        <v>0</v>
      </c>
      <c r="L31" s="39">
        <f t="shared" si="3"/>
        <v>0</v>
      </c>
      <c r="M31" s="40"/>
      <c r="N31" s="41"/>
      <c r="O31" s="31"/>
      <c r="P31" s="27"/>
      <c r="Q31" s="32"/>
      <c r="R31" s="42">
        <v>0</v>
      </c>
      <c r="S31" s="33">
        <f t="shared" si="0"/>
        <v>0</v>
      </c>
      <c r="T31" s="71"/>
    </row>
    <row r="32" spans="1:20" ht="22.5" customHeight="1">
      <c r="A32" s="11">
        <v>7</v>
      </c>
      <c r="B32" s="34" t="s">
        <v>14</v>
      </c>
      <c r="C32" s="35"/>
      <c r="D32" s="36"/>
      <c r="E32" s="37"/>
      <c r="F32" s="37"/>
      <c r="G32" s="27"/>
      <c r="H32" s="28"/>
      <c r="I32" s="28"/>
      <c r="J32" s="62">
        <f t="shared" si="1"/>
        <v>0</v>
      </c>
      <c r="K32" s="62">
        <f t="shared" si="2"/>
        <v>0</v>
      </c>
      <c r="L32" s="39">
        <f t="shared" si="3"/>
        <v>0</v>
      </c>
      <c r="M32" s="40"/>
      <c r="N32" s="41"/>
      <c r="O32" s="31"/>
      <c r="P32" s="27"/>
      <c r="Q32" s="32"/>
      <c r="R32" s="42">
        <v>0</v>
      </c>
      <c r="S32" s="33">
        <f t="shared" si="0"/>
        <v>0</v>
      </c>
      <c r="T32" s="72"/>
    </row>
    <row r="33" spans="1:20" ht="22.5" customHeight="1">
      <c r="A33" s="11">
        <v>8</v>
      </c>
      <c r="B33" s="34"/>
      <c r="C33" s="35"/>
      <c r="D33" s="36"/>
      <c r="E33" s="37"/>
      <c r="F33" s="37"/>
      <c r="G33" s="27"/>
      <c r="H33" s="28"/>
      <c r="I33" s="28"/>
      <c r="J33" s="62">
        <f t="shared" si="1"/>
        <v>0</v>
      </c>
      <c r="K33" s="62">
        <f t="shared" si="2"/>
        <v>0</v>
      </c>
      <c r="L33" s="39">
        <f t="shared" si="3"/>
        <v>0</v>
      </c>
      <c r="M33" s="44"/>
      <c r="N33" s="41"/>
      <c r="O33" s="31"/>
      <c r="P33" s="27"/>
      <c r="Q33" s="32"/>
      <c r="R33" s="42"/>
      <c r="S33" s="33">
        <f t="shared" si="0"/>
        <v>0</v>
      </c>
      <c r="T33" s="72"/>
    </row>
    <row r="34" spans="1:20" ht="22.5" customHeight="1">
      <c r="A34" s="11">
        <v>9</v>
      </c>
      <c r="B34" s="34"/>
      <c r="C34" s="35"/>
      <c r="D34" s="36"/>
      <c r="E34" s="37"/>
      <c r="F34" s="37"/>
      <c r="G34" s="27"/>
      <c r="H34" s="28"/>
      <c r="I34" s="28"/>
      <c r="J34" s="62">
        <f t="shared" si="1"/>
        <v>0</v>
      </c>
      <c r="K34" s="62">
        <f t="shared" si="2"/>
        <v>0</v>
      </c>
      <c r="L34" s="39">
        <f t="shared" si="3"/>
        <v>0</v>
      </c>
      <c r="M34" s="40"/>
      <c r="N34" s="41"/>
      <c r="O34" s="31"/>
      <c r="P34" s="27"/>
      <c r="Q34" s="32"/>
      <c r="R34" s="42"/>
      <c r="S34" s="33">
        <f t="shared" si="0"/>
        <v>0</v>
      </c>
      <c r="T34" s="72"/>
    </row>
    <row r="35" spans="1:20" ht="22.5" customHeight="1" thickBot="1">
      <c r="A35" s="11">
        <v>10</v>
      </c>
      <c r="B35" s="34"/>
      <c r="C35" s="35"/>
      <c r="D35" s="36"/>
      <c r="E35" s="37"/>
      <c r="F35" s="37"/>
      <c r="G35" s="27"/>
      <c r="H35" s="28"/>
      <c r="I35" s="38"/>
      <c r="J35" s="62">
        <f t="shared" si="1"/>
        <v>0</v>
      </c>
      <c r="K35" s="62">
        <f t="shared" si="2"/>
        <v>0</v>
      </c>
      <c r="L35" s="39">
        <f t="shared" si="3"/>
        <v>0</v>
      </c>
      <c r="M35" s="64"/>
      <c r="N35" s="41"/>
      <c r="O35" s="31"/>
      <c r="P35" s="27"/>
      <c r="Q35" s="32"/>
      <c r="R35" s="42"/>
      <c r="S35" s="33">
        <f t="shared" si="0"/>
        <v>0</v>
      </c>
      <c r="T35" s="72"/>
    </row>
    <row r="36" spans="2:20" ht="24.75" customHeight="1" thickBot="1">
      <c r="B36" s="87" t="s">
        <v>60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48">
        <f>SUM(S26:S35)</f>
        <v>0</v>
      </c>
      <c r="T36" s="72"/>
    </row>
    <row r="37" spans="2:20" ht="30" customHeight="1" thickBot="1">
      <c r="B37" s="83" t="s">
        <v>30</v>
      </c>
      <c r="C37" s="84"/>
      <c r="D37" s="84"/>
      <c r="E37" s="84"/>
      <c r="F37" s="84"/>
      <c r="G37" s="84"/>
      <c r="H37" s="84"/>
      <c r="I37" s="84"/>
      <c r="J37" s="84"/>
      <c r="K37" s="84"/>
      <c r="L37" s="85"/>
      <c r="M37" s="84" t="s">
        <v>31</v>
      </c>
      <c r="N37" s="84"/>
      <c r="O37" s="84"/>
      <c r="P37" s="84"/>
      <c r="Q37" s="84"/>
      <c r="R37" s="84"/>
      <c r="S37" s="84"/>
      <c r="T37" s="86"/>
    </row>
    <row r="40" ht="15.75">
      <c r="A40" s="2" t="s">
        <v>11</v>
      </c>
    </row>
    <row r="41" ht="12.75">
      <c r="L41" s="61"/>
    </row>
    <row r="42" spans="1:2" ht="15">
      <c r="A42">
        <v>1</v>
      </c>
      <c r="B42" s="17" t="s">
        <v>57</v>
      </c>
    </row>
    <row r="43" spans="1:2" ht="15">
      <c r="A43">
        <v>2</v>
      </c>
      <c r="B43" s="17" t="s">
        <v>18</v>
      </c>
    </row>
    <row r="44" spans="1:2" ht="15">
      <c r="A44">
        <v>3</v>
      </c>
      <c r="B44" s="17" t="s">
        <v>19</v>
      </c>
    </row>
    <row r="45" s="12" customFormat="1" ht="12.75" hidden="1">
      <c r="B45" s="12">
        <v>4</v>
      </c>
    </row>
    <row r="46" spans="2:18" s="12" customFormat="1" ht="12.75" hidden="1">
      <c r="B46" s="12">
        <v>5</v>
      </c>
      <c r="Q46" s="13">
        <v>0</v>
      </c>
      <c r="R46" s="13">
        <v>0</v>
      </c>
    </row>
    <row r="47" spans="17:18" s="12" customFormat="1" ht="12.75" hidden="1">
      <c r="Q47" s="13">
        <v>0.05</v>
      </c>
      <c r="R47" s="13">
        <v>0.05</v>
      </c>
    </row>
    <row r="48" spans="17:18" s="12" customFormat="1" ht="12.75" hidden="1">
      <c r="Q48" s="13">
        <v>0.1</v>
      </c>
      <c r="R48" s="13">
        <v>0.1</v>
      </c>
    </row>
    <row r="49" spans="17:18" s="12" customFormat="1" ht="12.75" hidden="1">
      <c r="Q49" s="13">
        <v>0.15</v>
      </c>
      <c r="R49" s="13">
        <v>0.15</v>
      </c>
    </row>
    <row r="50" spans="17:18" s="12" customFormat="1" ht="12.75" hidden="1">
      <c r="Q50" s="13">
        <v>0.2</v>
      </c>
      <c r="R50" s="13">
        <v>0.2</v>
      </c>
    </row>
    <row r="51" spans="17:18" s="12" customFormat="1" ht="12.75" hidden="1">
      <c r="Q51" s="13">
        <v>0.25</v>
      </c>
      <c r="R51" s="13">
        <v>0.25</v>
      </c>
    </row>
    <row r="52" spans="17:18" s="12" customFormat="1" ht="12.75" hidden="1">
      <c r="Q52" s="13">
        <v>0.3</v>
      </c>
      <c r="R52" s="13">
        <v>0.3</v>
      </c>
    </row>
    <row r="53" spans="17:18" s="12" customFormat="1" ht="12.75" hidden="1">
      <c r="Q53" s="13">
        <v>0.35</v>
      </c>
      <c r="R53" s="13">
        <v>0.35</v>
      </c>
    </row>
    <row r="54" spans="17:18" s="12" customFormat="1" ht="12.75" hidden="1">
      <c r="Q54" s="13">
        <v>0.4</v>
      </c>
      <c r="R54" s="13">
        <v>0.4</v>
      </c>
    </row>
    <row r="55" spans="17:18" s="12" customFormat="1" ht="12.75" hidden="1">
      <c r="Q55" s="13">
        <v>0.45</v>
      </c>
      <c r="R55" s="13">
        <v>0.45</v>
      </c>
    </row>
    <row r="56" spans="2:18" s="12" customFormat="1" ht="18" hidden="1">
      <c r="B56" s="70" t="s">
        <v>14</v>
      </c>
      <c r="D56" s="12">
        <v>112</v>
      </c>
      <c r="G56" s="12">
        <v>0.1</v>
      </c>
      <c r="L56" s="12">
        <v>1</v>
      </c>
      <c r="O56" s="13">
        <v>0.7</v>
      </c>
      <c r="P56" s="12">
        <v>1</v>
      </c>
      <c r="Q56" s="13">
        <v>0.5</v>
      </c>
      <c r="R56" s="13">
        <v>0.5</v>
      </c>
    </row>
    <row r="57" spans="2:18" s="12" customFormat="1" ht="18" hidden="1">
      <c r="B57" s="70" t="s">
        <v>1</v>
      </c>
      <c r="D57" s="12">
        <v>125</v>
      </c>
      <c r="G57" s="12">
        <v>0.2</v>
      </c>
      <c r="L57" s="12">
        <v>2</v>
      </c>
      <c r="O57" s="13">
        <v>1</v>
      </c>
      <c r="P57" s="12">
        <v>2</v>
      </c>
      <c r="Q57" s="13">
        <v>0.55</v>
      </c>
      <c r="R57" s="13">
        <v>0.55</v>
      </c>
    </row>
    <row r="58" spans="2:18" s="12" customFormat="1" ht="18" hidden="1">
      <c r="B58" s="70" t="s">
        <v>0</v>
      </c>
      <c r="G58" s="14">
        <v>0.25</v>
      </c>
      <c r="L58" s="12">
        <v>3</v>
      </c>
      <c r="P58" s="12">
        <v>3</v>
      </c>
      <c r="Q58" s="13">
        <v>0.6</v>
      </c>
      <c r="R58" s="13">
        <v>0.6</v>
      </c>
    </row>
    <row r="59" spans="2:18" s="12" customFormat="1" ht="18" hidden="1">
      <c r="B59" s="70" t="s">
        <v>2</v>
      </c>
      <c r="G59" s="12">
        <v>0.3</v>
      </c>
      <c r="L59" s="12">
        <v>4</v>
      </c>
      <c r="P59" s="12">
        <v>4</v>
      </c>
      <c r="Q59" s="13">
        <v>0.65</v>
      </c>
      <c r="R59" s="13">
        <v>0.65</v>
      </c>
    </row>
    <row r="60" spans="2:18" s="12" customFormat="1" ht="18" hidden="1">
      <c r="B60" s="70" t="s">
        <v>3</v>
      </c>
      <c r="G60" s="15">
        <v>0.4</v>
      </c>
      <c r="L60" s="12">
        <v>5</v>
      </c>
      <c r="P60" s="12">
        <v>5</v>
      </c>
      <c r="Q60" s="13">
        <v>0.7</v>
      </c>
      <c r="R60" s="13">
        <v>0.7</v>
      </c>
    </row>
    <row r="61" spans="7:18" s="12" customFormat="1" ht="12.75" hidden="1">
      <c r="G61" s="14">
        <v>0.5</v>
      </c>
      <c r="L61" s="12">
        <v>6</v>
      </c>
      <c r="P61" s="12">
        <v>6</v>
      </c>
      <c r="Q61" s="13">
        <v>0.75</v>
      </c>
      <c r="R61" s="13">
        <v>0.75</v>
      </c>
    </row>
    <row r="62" spans="7:18" s="12" customFormat="1" ht="12.75" hidden="1">
      <c r="G62" s="12">
        <v>0.6</v>
      </c>
      <c r="L62" s="12">
        <v>7</v>
      </c>
      <c r="P62" s="12">
        <v>7</v>
      </c>
      <c r="Q62" s="13">
        <v>0.8</v>
      </c>
      <c r="R62" s="13">
        <v>0.8</v>
      </c>
    </row>
    <row r="63" spans="7:18" s="12" customFormat="1" ht="12.75" hidden="1">
      <c r="G63" s="12">
        <v>0.7</v>
      </c>
      <c r="L63" s="12">
        <v>8</v>
      </c>
      <c r="P63" s="12">
        <v>8</v>
      </c>
      <c r="Q63" s="13">
        <v>0.85</v>
      </c>
      <c r="R63" s="13">
        <v>0.85</v>
      </c>
    </row>
    <row r="64" spans="7:18" s="12" customFormat="1" ht="12.75" hidden="1">
      <c r="G64" s="14">
        <v>0.75</v>
      </c>
      <c r="L64" s="12">
        <v>9</v>
      </c>
      <c r="P64" s="12">
        <v>9</v>
      </c>
      <c r="Q64" s="13">
        <v>0.9</v>
      </c>
      <c r="R64" s="13">
        <v>0.9</v>
      </c>
    </row>
    <row r="65" spans="7:18" s="12" customFormat="1" ht="12.75" hidden="1">
      <c r="G65" s="12">
        <v>0.8</v>
      </c>
      <c r="L65" s="12">
        <v>10</v>
      </c>
      <c r="P65" s="12">
        <v>10</v>
      </c>
      <c r="Q65" s="13">
        <v>0.95</v>
      </c>
      <c r="R65" s="13">
        <v>0.95</v>
      </c>
    </row>
    <row r="66" spans="7:18" s="12" customFormat="1" ht="12.75" hidden="1">
      <c r="G66" s="12">
        <v>0.9</v>
      </c>
      <c r="L66" s="12">
        <v>11</v>
      </c>
      <c r="P66" s="12">
        <v>11</v>
      </c>
      <c r="Q66" s="13">
        <v>1</v>
      </c>
      <c r="R66" s="13">
        <v>1</v>
      </c>
    </row>
    <row r="67" spans="7:16" s="12" customFormat="1" ht="12.75" hidden="1">
      <c r="G67" s="14">
        <v>1</v>
      </c>
      <c r="L67" s="12">
        <v>12</v>
      </c>
      <c r="P67" s="12">
        <v>12</v>
      </c>
    </row>
    <row r="68" s="12" customFormat="1" ht="12.75" hidden="1"/>
    <row r="69" s="12" customFormat="1" ht="12.75" hidden="1"/>
    <row r="70" spans="1:2" s="12" customFormat="1" ht="15" customHeight="1">
      <c r="A70" s="12">
        <v>4</v>
      </c>
      <c r="B70" s="17" t="s">
        <v>59</v>
      </c>
    </row>
    <row r="71" s="12" customFormat="1" ht="12.75"/>
  </sheetData>
  <sheetProtection password="C7E0" sheet="1" objects="1" scenarios="1" selectLockedCells="1"/>
  <mergeCells count="7">
    <mergeCell ref="B17:E18"/>
    <mergeCell ref="B23:L23"/>
    <mergeCell ref="M23:T23"/>
    <mergeCell ref="B37:L37"/>
    <mergeCell ref="M37:T37"/>
    <mergeCell ref="B36:R36"/>
    <mergeCell ref="B19:E19"/>
  </mergeCells>
  <dataValidations count="8">
    <dataValidation type="whole" operator="lessThanOrEqual" showInputMessage="1" showErrorMessage="1" errorTitle="מס' החודשים אינו נכון" error="מס' החודשים לניצול, גבוה ממס' החודשים שהמשרה פנויה." sqref="P28:P35">
      <formula1>L28</formula1>
    </dataValidation>
    <dataValidation type="decimal" operator="lessThanOrEqual" showInputMessage="1" showErrorMessage="1" errorTitle="מס' החודשים אינו נכון" error="מס' החודשים לניצול, גבוה ממס' החודשים שהמשרה פנויה." sqref="P26:P27">
      <formula1>L26</formula1>
    </dataValidation>
    <dataValidation type="list" showInputMessage="1" showErrorMessage="1" sqref="R26:R35">
      <formula1>$R$46:$R$66</formula1>
    </dataValidation>
    <dataValidation type="list" showInputMessage="1" showErrorMessage="1" sqref="O26:O35">
      <formula1>$O$55:$O$57</formula1>
    </dataValidation>
    <dataValidation type="list" showInputMessage="1" showErrorMessage="1" sqref="Q26:Q35">
      <formula1>$Q$46:$Q$66</formula1>
    </dataValidation>
    <dataValidation type="list" allowBlank="1" showInputMessage="1" showErrorMessage="1" sqref="B26:B35">
      <formula1>$B$55:$B$60</formula1>
    </dataValidation>
    <dataValidation type="list" allowBlank="1" showInputMessage="1" showErrorMessage="1" sqref="D26:D35">
      <formula1>$D$55:$D$57</formula1>
    </dataValidation>
    <dataValidation type="decimal" showInputMessage="1" showErrorMessage="1" error="חלקיות המשרה יכולה להיות בין 0 ל1&#10;" sqref="G26:G35">
      <formula1>0</formula1>
      <formula2>1</formula2>
    </dataValidation>
  </dataValidations>
  <printOptions/>
  <pageMargins left="0.35433070866141736" right="0.35433070866141736" top="0.984251968503937" bottom="0.3937007874015748" header="0.5118110236220472" footer="0.31496062992125984"/>
  <pageSetup horizontalDpi="600" verticalDpi="600" orientation="landscape" paperSize="9" scale="69" r:id="rId1"/>
  <rowBreaks count="1" manualBreakCount="1">
    <brk id="1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70"/>
  <sheetViews>
    <sheetView rightToLeft="1" zoomScale="72" zoomScaleNormal="72" zoomScalePageLayoutView="0" workbookViewId="0" topLeftCell="A17">
      <selection activeCell="P29" sqref="P29"/>
    </sheetView>
  </sheetViews>
  <sheetFormatPr defaultColWidth="9.140625" defaultRowHeight="12.75"/>
  <cols>
    <col min="1" max="1" width="2.7109375" style="0" customWidth="1"/>
    <col min="2" max="2" width="14.28125" style="0" customWidth="1"/>
    <col min="3" max="3" width="14.00390625" style="0" customWidth="1"/>
    <col min="4" max="4" width="9.57421875" style="0" customWidth="1"/>
    <col min="5" max="5" width="9.8515625" style="0" customWidth="1"/>
    <col min="6" max="7" width="9.57421875" style="0" customWidth="1"/>
    <col min="8" max="9" width="15.421875" style="0" bestFit="1" customWidth="1"/>
    <col min="10" max="11" width="15.421875" style="0" hidden="1" customWidth="1"/>
    <col min="12" max="12" width="10.28125" style="0" customWidth="1"/>
    <col min="13" max="13" width="9.57421875" style="0" customWidth="1"/>
    <col min="14" max="14" width="12.57421875" style="0" customWidth="1"/>
    <col min="15" max="18" width="9.57421875" style="0" customWidth="1"/>
    <col min="19" max="19" width="17.8515625" style="0" customWidth="1"/>
    <col min="20" max="20" width="9.28125" style="0" bestFit="1" customWidth="1"/>
  </cols>
  <sheetData>
    <row r="2" ht="13.5" customHeight="1">
      <c r="B2" s="1" t="s">
        <v>20</v>
      </c>
    </row>
    <row r="3" ht="13.5" customHeight="1">
      <c r="B3" s="1"/>
    </row>
    <row r="4" spans="1:6" ht="16.5" customHeight="1">
      <c r="A4" s="45">
        <v>1</v>
      </c>
      <c r="B4" s="45" t="s">
        <v>38</v>
      </c>
      <c r="C4" s="45"/>
      <c r="D4" s="45"/>
      <c r="E4" s="45"/>
      <c r="F4" s="45"/>
    </row>
    <row r="5" spans="1:6" ht="16.5" customHeight="1">
      <c r="A5" s="45">
        <v>2</v>
      </c>
      <c r="B5" s="45" t="s">
        <v>45</v>
      </c>
      <c r="C5" s="45"/>
      <c r="D5" s="45"/>
      <c r="E5" s="45"/>
      <c r="F5" s="45"/>
    </row>
    <row r="6" spans="1:6" ht="16.5" customHeight="1">
      <c r="A6" s="45">
        <v>3</v>
      </c>
      <c r="B6" s="45" t="s">
        <v>35</v>
      </c>
      <c r="C6" s="45"/>
      <c r="D6" s="45"/>
      <c r="E6" s="45"/>
      <c r="F6" s="45"/>
    </row>
    <row r="7" spans="1:6" ht="16.5" customHeight="1">
      <c r="A7" s="45">
        <v>4</v>
      </c>
      <c r="B7" s="46" t="s">
        <v>40</v>
      </c>
      <c r="C7" s="45"/>
      <c r="D7" s="45"/>
      <c r="E7" s="45"/>
      <c r="F7" s="45"/>
    </row>
    <row r="8" spans="1:6" ht="16.5" customHeight="1">
      <c r="A8" s="45">
        <v>5</v>
      </c>
      <c r="B8" s="46" t="s">
        <v>41</v>
      </c>
      <c r="C8" s="45"/>
      <c r="D8" s="45"/>
      <c r="E8" s="45"/>
      <c r="F8" s="45"/>
    </row>
    <row r="9" spans="1:6" ht="16.5" customHeight="1">
      <c r="A9" s="45">
        <v>6</v>
      </c>
      <c r="B9" s="45" t="s">
        <v>34</v>
      </c>
      <c r="C9" s="45"/>
      <c r="D9" s="45"/>
      <c r="E9" s="45"/>
      <c r="F9" s="45"/>
    </row>
    <row r="10" spans="1:6" ht="16.5" customHeight="1">
      <c r="A10" s="45">
        <v>7</v>
      </c>
      <c r="B10" s="45" t="s">
        <v>24</v>
      </c>
      <c r="C10" s="45"/>
      <c r="D10" s="45"/>
      <c r="E10" s="45"/>
      <c r="F10" s="45"/>
    </row>
    <row r="11" spans="1:2" ht="16.5" customHeight="1">
      <c r="A11" s="45">
        <v>8</v>
      </c>
      <c r="B11" s="47" t="s">
        <v>44</v>
      </c>
    </row>
    <row r="12" spans="1:2" ht="15">
      <c r="A12" s="45"/>
      <c r="B12" s="47"/>
    </row>
    <row r="13" spans="2:20" ht="15.75">
      <c r="B13" s="50" t="s">
        <v>33</v>
      </c>
      <c r="T13" s="49" t="s">
        <v>33</v>
      </c>
    </row>
    <row r="14" spans="2:20" ht="15.75">
      <c r="B14" s="50" t="s">
        <v>42</v>
      </c>
      <c r="T14" s="49" t="s">
        <v>43</v>
      </c>
    </row>
    <row r="15" ht="14.25">
      <c r="B15" s="16"/>
    </row>
    <row r="16" ht="13.5" thickBot="1"/>
    <row r="17" spans="2:5" ht="12.75">
      <c r="B17" s="73"/>
      <c r="C17" s="74"/>
      <c r="D17" s="74"/>
      <c r="E17" s="75"/>
    </row>
    <row r="18" spans="2:5" ht="13.5" customHeight="1" thickBot="1">
      <c r="B18" s="76"/>
      <c r="C18" s="77"/>
      <c r="D18" s="77"/>
      <c r="E18" s="78"/>
    </row>
    <row r="19" spans="2:5" ht="18.75" customHeight="1">
      <c r="B19" s="90" t="s">
        <v>12</v>
      </c>
      <c r="C19" s="90"/>
      <c r="D19" s="90"/>
      <c r="E19" s="90"/>
    </row>
    <row r="20" spans="2:5" ht="18.75" customHeight="1">
      <c r="B20" s="10"/>
      <c r="C20" s="10"/>
      <c r="D20" s="10"/>
      <c r="E20" s="10"/>
    </row>
    <row r="21" spans="3:8" ht="20.25">
      <c r="C21" s="10"/>
      <c r="D21" s="10"/>
      <c r="E21" s="10"/>
      <c r="H21" s="23" t="s">
        <v>13</v>
      </c>
    </row>
    <row r="22" spans="3:7" ht="18.75" thickBot="1">
      <c r="C22" s="10"/>
      <c r="D22" s="10"/>
      <c r="E22" s="10"/>
      <c r="G22" s="1"/>
    </row>
    <row r="23" spans="2:20" ht="22.5" customHeight="1" thickBot="1">
      <c r="B23" s="79" t="s">
        <v>25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 t="s">
        <v>37</v>
      </c>
      <c r="N23" s="80"/>
      <c r="O23" s="80"/>
      <c r="P23" s="80"/>
      <c r="Q23" s="80"/>
      <c r="R23" s="80"/>
      <c r="S23" s="80"/>
      <c r="T23" s="82"/>
    </row>
    <row r="24" spans="2:20" ht="94.5" customHeight="1">
      <c r="B24" s="4" t="s">
        <v>21</v>
      </c>
      <c r="C24" s="5" t="s">
        <v>22</v>
      </c>
      <c r="D24" s="5" t="s">
        <v>5</v>
      </c>
      <c r="E24" s="5" t="s">
        <v>15</v>
      </c>
      <c r="F24" s="5" t="s">
        <v>27</v>
      </c>
      <c r="G24" s="5" t="s">
        <v>4</v>
      </c>
      <c r="H24" s="5" t="s">
        <v>8</v>
      </c>
      <c r="I24" s="5" t="s">
        <v>9</v>
      </c>
      <c r="J24" s="18"/>
      <c r="K24" s="18"/>
      <c r="L24" s="18" t="s">
        <v>17</v>
      </c>
      <c r="M24" s="19" t="s">
        <v>6</v>
      </c>
      <c r="N24" s="5" t="s">
        <v>7</v>
      </c>
      <c r="O24" s="5" t="s">
        <v>36</v>
      </c>
      <c r="P24" s="5" t="s">
        <v>16</v>
      </c>
      <c r="Q24" s="5" t="s">
        <v>39</v>
      </c>
      <c r="R24" s="5" t="s">
        <v>23</v>
      </c>
      <c r="S24" s="5" t="s">
        <v>28</v>
      </c>
      <c r="T24" s="6" t="s">
        <v>10</v>
      </c>
    </row>
    <row r="25" spans="2:20" ht="21.75" customHeight="1" thickBot="1">
      <c r="B25" s="7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63"/>
      <c r="K25" s="63"/>
      <c r="L25" s="66">
        <v>9</v>
      </c>
      <c r="M25" s="20">
        <v>10</v>
      </c>
      <c r="N25" s="8">
        <v>11</v>
      </c>
      <c r="O25" s="8">
        <v>12</v>
      </c>
      <c r="P25" s="8">
        <v>13</v>
      </c>
      <c r="Q25" s="8">
        <v>14</v>
      </c>
      <c r="R25" s="8">
        <v>15</v>
      </c>
      <c r="S25" s="22" t="s">
        <v>29</v>
      </c>
      <c r="T25" s="9">
        <v>17</v>
      </c>
    </row>
    <row r="26" spans="1:21" ht="22.5" customHeight="1">
      <c r="A26" s="11">
        <v>1</v>
      </c>
      <c r="B26" s="24" t="s">
        <v>14</v>
      </c>
      <c r="C26" s="25" t="s">
        <v>26</v>
      </c>
      <c r="D26" s="26">
        <v>112</v>
      </c>
      <c r="E26" s="27">
        <v>7856</v>
      </c>
      <c r="F26" s="27">
        <v>15</v>
      </c>
      <c r="G26" s="27">
        <v>0.57</v>
      </c>
      <c r="H26" s="28">
        <v>39114</v>
      </c>
      <c r="I26" s="28">
        <v>39293</v>
      </c>
      <c r="J26" s="62">
        <f>IF(AND((I26-H26)&gt;=27,(I26-H26)&lt;=31),30,IF(AND((I26-H26)&gt;=57,(I26-H26)&lt;=61),60,IF(AND((I26-H26)&gt;=87,(I26-H26)&lt;=92),90,IF(AND((I26-H26)&gt;=119,(I26-H26)&lt;=123),120,IF(AND((I26-H26)&gt;=149,(I26-H26)&lt;=154),150,IF(AND((I26-H26)&gt;=179,(I26-H26)&lt;=185),180,IF(AND((I26-H26)&gt;=209,(I26-H26)&lt;=215),210,(I26-H26))))))))</f>
        <v>180</v>
      </c>
      <c r="K26" s="62">
        <f>IF(J26&lt;=210,J26,IF(AND((I26-H26)&gt;=239,(I26-H26)&lt;=245),240,IF(AND((I26-H26)&gt;=269,(I26-H26)&lt;=275),270,IF(AND((I26-H26)&gt;=299,(I26-H26)&lt;=306),300,IF(AND((I26-H26)&gt;=329,(I26-H26)&lt;=336),330,IF(AND((I26-H26)&gt;=359,(I26-H26)&lt;=365),360,(I26-H26)))))))</f>
        <v>180</v>
      </c>
      <c r="L26" s="69">
        <f>(K26)/30</f>
        <v>6</v>
      </c>
      <c r="M26" s="29">
        <v>14</v>
      </c>
      <c r="N26" s="30">
        <v>16233</v>
      </c>
      <c r="O26" s="31">
        <v>0.7</v>
      </c>
      <c r="P26" s="27">
        <v>6</v>
      </c>
      <c r="Q26" s="32">
        <v>0.95</v>
      </c>
      <c r="R26" s="31">
        <v>0.6</v>
      </c>
      <c r="S26" s="33">
        <f>N26*G26*P26*(Q26-R26)*O26</f>
        <v>13601.630699999998</v>
      </c>
      <c r="T26" s="27"/>
      <c r="U26" s="3"/>
    </row>
    <row r="27" spans="1:20" ht="22.5" customHeight="1">
      <c r="A27" s="11">
        <v>2</v>
      </c>
      <c r="B27" s="34" t="s">
        <v>1</v>
      </c>
      <c r="C27" s="35" t="s">
        <v>26</v>
      </c>
      <c r="D27" s="36">
        <v>112</v>
      </c>
      <c r="E27" s="37">
        <v>8569</v>
      </c>
      <c r="F27" s="37">
        <v>42</v>
      </c>
      <c r="G27" s="27">
        <v>0.8</v>
      </c>
      <c r="H27" s="38">
        <v>38873</v>
      </c>
      <c r="I27" s="38">
        <v>39238</v>
      </c>
      <c r="J27" s="62">
        <f aca="true" t="shared" si="0" ref="J27:J35">IF(AND((I27-H27)&gt;=27,(I27-H27)&lt;=31),30,IF(AND((I27-H27)&gt;=57,(I27-H27)&lt;=61),60,IF(AND((I27-H27)&gt;=87,(I27-H27)&lt;=92),90,IF(AND((I27-H27)&gt;=119,(I27-H27)&lt;=123),120,IF(AND((I27-H27)&gt;=149,(I27-H27)&lt;=154),150,IF(AND((I27-H27)&gt;=179,(I27-H27)&lt;=185),180,IF(AND((I27-H27)&gt;=209,(I27-H27)&lt;=215),210,(I27-H27))))))))</f>
        <v>365</v>
      </c>
      <c r="K27" s="62">
        <f aca="true" t="shared" si="1" ref="K27:K35">IF(J27&lt;=210,J27,IF(AND((I27-H27)&gt;=239,(I27-H27)&lt;=245),240,IF(AND((I27-H27)&gt;=269,(I27-H27)&lt;=275),270,IF(AND((I27-H27)&gt;=299,(I27-H27)&lt;=306),300,IF(AND((I27-H27)&gt;=329,(I27-H27)&lt;=336),330,IF(AND((I27-H27)&gt;=359,(I27-H27)&lt;=365),360,(I27-H27)))))))</f>
        <v>360</v>
      </c>
      <c r="L27" s="68">
        <f aca="true" t="shared" si="2" ref="L27:L35">(K27)/30</f>
        <v>12</v>
      </c>
      <c r="M27" s="34">
        <v>41</v>
      </c>
      <c r="N27" s="41">
        <v>11774</v>
      </c>
      <c r="O27" s="31">
        <v>0.7</v>
      </c>
      <c r="P27" s="27">
        <v>6</v>
      </c>
      <c r="Q27" s="42">
        <v>0.85</v>
      </c>
      <c r="R27" s="42">
        <v>0.6</v>
      </c>
      <c r="S27" s="33">
        <f aca="true" t="shared" si="3" ref="S27:S35">N27*G27*P27*(Q27-R27)*O27</f>
        <v>9890.16</v>
      </c>
      <c r="T27" s="37"/>
    </row>
    <row r="28" spans="1:20" ht="22.5" customHeight="1">
      <c r="A28" s="11">
        <v>3</v>
      </c>
      <c r="B28" s="34" t="s">
        <v>0</v>
      </c>
      <c r="C28" s="35" t="s">
        <v>26</v>
      </c>
      <c r="D28" s="36">
        <v>112</v>
      </c>
      <c r="E28" s="37">
        <v>3440</v>
      </c>
      <c r="F28" s="37">
        <v>43</v>
      </c>
      <c r="G28" s="27">
        <v>1</v>
      </c>
      <c r="H28" s="38">
        <v>39356</v>
      </c>
      <c r="I28" s="38">
        <v>39448</v>
      </c>
      <c r="J28" s="62">
        <f t="shared" si="0"/>
        <v>90</v>
      </c>
      <c r="K28" s="62">
        <f t="shared" si="1"/>
        <v>90</v>
      </c>
      <c r="L28" s="68">
        <f t="shared" si="2"/>
        <v>3</v>
      </c>
      <c r="M28" s="34">
        <v>42</v>
      </c>
      <c r="N28" s="41">
        <v>13775</v>
      </c>
      <c r="O28" s="31">
        <v>0.7</v>
      </c>
      <c r="P28" s="27">
        <v>2</v>
      </c>
      <c r="Q28" s="42">
        <v>0.6</v>
      </c>
      <c r="R28" s="42">
        <v>0</v>
      </c>
      <c r="S28" s="33">
        <f t="shared" si="3"/>
        <v>11571</v>
      </c>
      <c r="T28" s="37"/>
    </row>
    <row r="29" spans="1:20" ht="22.5" customHeight="1">
      <c r="A29" s="11">
        <v>4</v>
      </c>
      <c r="B29" s="34" t="s">
        <v>0</v>
      </c>
      <c r="C29" s="35" t="s">
        <v>26</v>
      </c>
      <c r="D29" s="36">
        <v>125</v>
      </c>
      <c r="E29" s="37">
        <v>3440</v>
      </c>
      <c r="F29" s="37">
        <v>43</v>
      </c>
      <c r="G29" s="27">
        <v>1</v>
      </c>
      <c r="H29" s="38">
        <v>39356</v>
      </c>
      <c r="I29" s="38">
        <v>39448</v>
      </c>
      <c r="J29" s="62">
        <f t="shared" si="0"/>
        <v>90</v>
      </c>
      <c r="K29" s="62">
        <f t="shared" si="1"/>
        <v>90</v>
      </c>
      <c r="L29" s="68">
        <f t="shared" si="2"/>
        <v>3</v>
      </c>
      <c r="M29" s="34">
        <v>42</v>
      </c>
      <c r="N29" s="41">
        <v>2744</v>
      </c>
      <c r="O29" s="31">
        <v>0.7</v>
      </c>
      <c r="P29" s="27">
        <v>3</v>
      </c>
      <c r="Q29" s="42">
        <v>0.6</v>
      </c>
      <c r="R29" s="42">
        <v>0</v>
      </c>
      <c r="S29" s="33">
        <f t="shared" si="3"/>
        <v>3457.4399999999996</v>
      </c>
      <c r="T29" s="37"/>
    </row>
    <row r="30" spans="1:20" ht="22.5" customHeight="1">
      <c r="A30" s="11">
        <v>5</v>
      </c>
      <c r="B30" s="34"/>
      <c r="C30" s="35"/>
      <c r="D30" s="36"/>
      <c r="E30" s="37"/>
      <c r="F30" s="37"/>
      <c r="G30" s="27">
        <v>0</v>
      </c>
      <c r="H30" s="38"/>
      <c r="I30" s="38"/>
      <c r="J30" s="62">
        <f t="shared" si="0"/>
        <v>0</v>
      </c>
      <c r="K30" s="62">
        <f t="shared" si="1"/>
        <v>0</v>
      </c>
      <c r="L30" s="68">
        <f t="shared" si="2"/>
        <v>0</v>
      </c>
      <c r="M30" s="34"/>
      <c r="N30" s="41"/>
      <c r="O30" s="31"/>
      <c r="P30" s="27"/>
      <c r="Q30" s="42"/>
      <c r="R30" s="42"/>
      <c r="S30" s="33">
        <f t="shared" si="3"/>
        <v>0</v>
      </c>
      <c r="T30" s="37"/>
    </row>
    <row r="31" spans="1:20" ht="22.5" customHeight="1">
      <c r="A31" s="11">
        <v>6</v>
      </c>
      <c r="B31" s="34"/>
      <c r="C31" s="35"/>
      <c r="D31" s="36"/>
      <c r="E31" s="37"/>
      <c r="F31" s="37"/>
      <c r="G31" s="27">
        <v>0</v>
      </c>
      <c r="H31" s="38"/>
      <c r="I31" s="38"/>
      <c r="J31" s="62">
        <f t="shared" si="0"/>
        <v>0</v>
      </c>
      <c r="K31" s="62">
        <f t="shared" si="1"/>
        <v>0</v>
      </c>
      <c r="L31" s="68">
        <f t="shared" si="2"/>
        <v>0</v>
      </c>
      <c r="M31" s="34"/>
      <c r="N31" s="41"/>
      <c r="O31" s="31"/>
      <c r="P31" s="27">
        <v>0</v>
      </c>
      <c r="Q31" s="42"/>
      <c r="R31" s="42"/>
      <c r="S31" s="33">
        <f t="shared" si="3"/>
        <v>0</v>
      </c>
      <c r="T31" s="37"/>
    </row>
    <row r="32" spans="1:20" ht="22.5" customHeight="1">
      <c r="A32" s="11">
        <v>7</v>
      </c>
      <c r="B32" s="34"/>
      <c r="C32" s="35"/>
      <c r="D32" s="36"/>
      <c r="E32" s="37"/>
      <c r="F32" s="37"/>
      <c r="G32" s="27">
        <v>0</v>
      </c>
      <c r="H32" s="38"/>
      <c r="I32" s="38"/>
      <c r="J32" s="62">
        <f t="shared" si="0"/>
        <v>0</v>
      </c>
      <c r="K32" s="62">
        <f t="shared" si="1"/>
        <v>0</v>
      </c>
      <c r="L32" s="68">
        <f t="shared" si="2"/>
        <v>0</v>
      </c>
      <c r="M32" s="34"/>
      <c r="N32" s="41"/>
      <c r="O32" s="31"/>
      <c r="P32" s="27">
        <v>0</v>
      </c>
      <c r="Q32" s="42"/>
      <c r="R32" s="42"/>
      <c r="S32" s="33">
        <f t="shared" si="3"/>
        <v>0</v>
      </c>
      <c r="T32" s="37"/>
    </row>
    <row r="33" spans="1:20" ht="22.5" customHeight="1">
      <c r="A33" s="11">
        <v>8</v>
      </c>
      <c r="B33" s="34"/>
      <c r="C33" s="35"/>
      <c r="D33" s="36"/>
      <c r="E33" s="37"/>
      <c r="F33" s="37"/>
      <c r="G33" s="27">
        <v>0</v>
      </c>
      <c r="H33" s="38"/>
      <c r="I33" s="38"/>
      <c r="J33" s="62">
        <f t="shared" si="0"/>
        <v>0</v>
      </c>
      <c r="K33" s="62">
        <f t="shared" si="1"/>
        <v>0</v>
      </c>
      <c r="L33" s="68">
        <f t="shared" si="2"/>
        <v>0</v>
      </c>
      <c r="M33" s="67"/>
      <c r="N33" s="41"/>
      <c r="O33" s="31"/>
      <c r="P33" s="27">
        <v>0</v>
      </c>
      <c r="Q33" s="42"/>
      <c r="R33" s="42"/>
      <c r="S33" s="33">
        <f t="shared" si="3"/>
        <v>0</v>
      </c>
      <c r="T33" s="37"/>
    </row>
    <row r="34" spans="1:20" ht="22.5" customHeight="1">
      <c r="A34" s="11">
        <v>9</v>
      </c>
      <c r="B34" s="34"/>
      <c r="C34" s="35"/>
      <c r="D34" s="36"/>
      <c r="E34" s="37"/>
      <c r="F34" s="37"/>
      <c r="G34" s="27">
        <v>0</v>
      </c>
      <c r="H34" s="38"/>
      <c r="I34" s="38"/>
      <c r="J34" s="62">
        <f t="shared" si="0"/>
        <v>0</v>
      </c>
      <c r="K34" s="62">
        <f t="shared" si="1"/>
        <v>0</v>
      </c>
      <c r="L34" s="68">
        <f t="shared" si="2"/>
        <v>0</v>
      </c>
      <c r="M34" s="34"/>
      <c r="N34" s="41"/>
      <c r="O34" s="31"/>
      <c r="P34" s="27">
        <v>0</v>
      </c>
      <c r="Q34" s="42"/>
      <c r="R34" s="42"/>
      <c r="S34" s="33">
        <f t="shared" si="3"/>
        <v>0</v>
      </c>
      <c r="T34" s="37"/>
    </row>
    <row r="35" spans="1:20" ht="22.5" customHeight="1" thickBot="1">
      <c r="A35" s="11">
        <v>10</v>
      </c>
      <c r="B35" s="34"/>
      <c r="C35" s="35"/>
      <c r="D35" s="36"/>
      <c r="E35" s="37"/>
      <c r="F35" s="37"/>
      <c r="G35" s="27">
        <v>0</v>
      </c>
      <c r="H35" s="38"/>
      <c r="I35" s="38"/>
      <c r="J35" s="62">
        <f t="shared" si="0"/>
        <v>0</v>
      </c>
      <c r="K35" s="62">
        <f t="shared" si="1"/>
        <v>0</v>
      </c>
      <c r="L35" s="68">
        <f t="shared" si="2"/>
        <v>0</v>
      </c>
      <c r="M35" s="34"/>
      <c r="N35" s="41"/>
      <c r="O35" s="31"/>
      <c r="P35" s="27">
        <v>0</v>
      </c>
      <c r="Q35" s="42"/>
      <c r="R35" s="42"/>
      <c r="S35" s="33">
        <f t="shared" si="3"/>
        <v>0</v>
      </c>
      <c r="T35" s="37"/>
    </row>
    <row r="36" spans="2:20" ht="24.75" customHeight="1" thickBot="1">
      <c r="B36" s="91" t="s">
        <v>32</v>
      </c>
      <c r="C36" s="92"/>
      <c r="D36" s="92"/>
      <c r="E36" s="92"/>
      <c r="F36" s="92"/>
      <c r="G36" s="92"/>
      <c r="H36" s="92"/>
      <c r="I36" s="92"/>
      <c r="J36" s="92"/>
      <c r="K36" s="92"/>
      <c r="L36" s="93"/>
      <c r="M36" s="94"/>
      <c r="N36" s="94"/>
      <c r="O36" s="94"/>
      <c r="P36" s="94"/>
      <c r="Q36" s="94"/>
      <c r="R36" s="94"/>
      <c r="S36" s="48">
        <f>SUM(S26:S35)</f>
        <v>38520.2307</v>
      </c>
      <c r="T36" s="60"/>
    </row>
    <row r="37" spans="2:20" ht="30" customHeight="1" thickBot="1">
      <c r="B37" s="83" t="s">
        <v>30</v>
      </c>
      <c r="C37" s="84"/>
      <c r="D37" s="84"/>
      <c r="E37" s="84"/>
      <c r="F37" s="84"/>
      <c r="G37" s="84"/>
      <c r="H37" s="84"/>
      <c r="I37" s="84"/>
      <c r="J37" s="84"/>
      <c r="K37" s="84"/>
      <c r="L37" s="85"/>
      <c r="M37" s="84" t="s">
        <v>31</v>
      </c>
      <c r="N37" s="84"/>
      <c r="O37" s="84"/>
      <c r="P37" s="84"/>
      <c r="Q37" s="84"/>
      <c r="R37" s="84"/>
      <c r="S37" s="84"/>
      <c r="T37" s="86"/>
    </row>
    <row r="40" ht="15.75">
      <c r="A40" s="2" t="s">
        <v>11</v>
      </c>
    </row>
    <row r="42" spans="1:2" ht="15">
      <c r="A42">
        <v>1</v>
      </c>
      <c r="B42" s="17" t="s">
        <v>57</v>
      </c>
    </row>
    <row r="43" spans="1:2" ht="15">
      <c r="A43">
        <v>2</v>
      </c>
      <c r="B43" s="17" t="s">
        <v>18</v>
      </c>
    </row>
    <row r="44" spans="1:2" ht="15">
      <c r="A44">
        <v>3</v>
      </c>
      <c r="B44" s="17" t="s">
        <v>19</v>
      </c>
    </row>
    <row r="45" s="12" customFormat="1" ht="12.75" hidden="1">
      <c r="B45" s="12">
        <v>4</v>
      </c>
    </row>
    <row r="46" spans="2:18" s="12" customFormat="1" ht="12.75" hidden="1">
      <c r="B46" s="12">
        <v>5</v>
      </c>
      <c r="R46" s="13">
        <v>0</v>
      </c>
    </row>
    <row r="47" spans="17:18" s="12" customFormat="1" ht="12.75" hidden="1">
      <c r="Q47" s="13">
        <v>0.05</v>
      </c>
      <c r="R47" s="13">
        <v>0.05</v>
      </c>
    </row>
    <row r="48" spans="17:18" s="12" customFormat="1" ht="12.75" hidden="1">
      <c r="Q48" s="13">
        <v>0.1</v>
      </c>
      <c r="R48" s="13">
        <v>0.1</v>
      </c>
    </row>
    <row r="49" spans="17:18" s="12" customFormat="1" ht="12.75" hidden="1">
      <c r="Q49" s="13">
        <v>0.15</v>
      </c>
      <c r="R49" s="13">
        <v>0.15</v>
      </c>
    </row>
    <row r="50" spans="17:18" s="12" customFormat="1" ht="12.75" hidden="1">
      <c r="Q50" s="13">
        <v>0.2</v>
      </c>
      <c r="R50" s="13">
        <v>0.2</v>
      </c>
    </row>
    <row r="51" spans="17:18" s="12" customFormat="1" ht="12.75" hidden="1">
      <c r="Q51" s="13">
        <v>0.25</v>
      </c>
      <c r="R51" s="13">
        <v>0.25</v>
      </c>
    </row>
    <row r="52" spans="17:18" s="12" customFormat="1" ht="12.75" hidden="1">
      <c r="Q52" s="13">
        <v>0.3</v>
      </c>
      <c r="R52" s="13">
        <v>0.3</v>
      </c>
    </row>
    <row r="53" spans="17:18" s="12" customFormat="1" ht="12.75" hidden="1">
      <c r="Q53" s="13">
        <v>0.35</v>
      </c>
      <c r="R53" s="13">
        <v>0.35</v>
      </c>
    </row>
    <row r="54" spans="17:18" s="12" customFormat="1" ht="12.75" hidden="1">
      <c r="Q54" s="13">
        <v>0.4</v>
      </c>
      <c r="R54" s="13">
        <v>0.4</v>
      </c>
    </row>
    <row r="55" spans="17:18" s="12" customFormat="1" ht="12.75" hidden="1">
      <c r="Q55" s="13">
        <v>0.45</v>
      </c>
      <c r="R55" s="13">
        <v>0.45</v>
      </c>
    </row>
    <row r="56" spans="2:18" s="12" customFormat="1" ht="12.75" hidden="1">
      <c r="B56" s="12" t="s">
        <v>14</v>
      </c>
      <c r="D56" s="12">
        <v>112</v>
      </c>
      <c r="G56" s="12">
        <v>0.1</v>
      </c>
      <c r="L56" s="12">
        <v>1</v>
      </c>
      <c r="O56" s="13">
        <v>0.7</v>
      </c>
      <c r="P56" s="12">
        <v>1</v>
      </c>
      <c r="Q56" s="13">
        <v>0.5</v>
      </c>
      <c r="R56" s="13">
        <v>0.5</v>
      </c>
    </row>
    <row r="57" spans="2:18" s="12" customFormat="1" ht="12.75" hidden="1">
      <c r="B57" s="12" t="s">
        <v>1</v>
      </c>
      <c r="D57" s="12">
        <v>125</v>
      </c>
      <c r="G57" s="12">
        <v>0.2</v>
      </c>
      <c r="L57" s="12">
        <v>2</v>
      </c>
      <c r="O57" s="13">
        <v>1</v>
      </c>
      <c r="P57" s="12">
        <v>2</v>
      </c>
      <c r="Q57" s="13">
        <v>0.55</v>
      </c>
      <c r="R57" s="13">
        <v>0.55</v>
      </c>
    </row>
    <row r="58" spans="2:18" s="12" customFormat="1" ht="12.75" hidden="1">
      <c r="B58" s="12" t="s">
        <v>0</v>
      </c>
      <c r="G58" s="14">
        <v>0.25</v>
      </c>
      <c r="L58" s="12">
        <v>3</v>
      </c>
      <c r="P58" s="12">
        <v>3</v>
      </c>
      <c r="Q58" s="13">
        <v>0.6</v>
      </c>
      <c r="R58" s="13">
        <v>0.6</v>
      </c>
    </row>
    <row r="59" spans="2:18" s="12" customFormat="1" ht="12.75" hidden="1">
      <c r="B59" s="12" t="s">
        <v>2</v>
      </c>
      <c r="G59" s="12">
        <v>0.3</v>
      </c>
      <c r="L59" s="12">
        <v>4</v>
      </c>
      <c r="P59" s="12">
        <v>4</v>
      </c>
      <c r="Q59" s="13">
        <v>0.65</v>
      </c>
      <c r="R59" s="13">
        <v>0.65</v>
      </c>
    </row>
    <row r="60" spans="2:18" s="12" customFormat="1" ht="12.75" hidden="1">
      <c r="B60" s="12" t="s">
        <v>3</v>
      </c>
      <c r="G60" s="15">
        <v>0.4</v>
      </c>
      <c r="L60" s="12">
        <v>5</v>
      </c>
      <c r="P60" s="12">
        <v>5</v>
      </c>
      <c r="Q60" s="13">
        <v>0.7</v>
      </c>
      <c r="R60" s="13">
        <v>0.7</v>
      </c>
    </row>
    <row r="61" spans="7:18" s="12" customFormat="1" ht="12.75" hidden="1">
      <c r="G61" s="14">
        <v>0.5</v>
      </c>
      <c r="L61" s="12">
        <v>6</v>
      </c>
      <c r="P61" s="12">
        <v>6</v>
      </c>
      <c r="Q61" s="13">
        <v>0.75</v>
      </c>
      <c r="R61" s="13">
        <v>0.75</v>
      </c>
    </row>
    <row r="62" spans="7:18" s="12" customFormat="1" ht="12.75" hidden="1">
      <c r="G62" s="12">
        <v>0.6</v>
      </c>
      <c r="L62" s="12">
        <v>7</v>
      </c>
      <c r="P62" s="12">
        <v>7</v>
      </c>
      <c r="Q62" s="13">
        <v>0.8</v>
      </c>
      <c r="R62" s="13">
        <v>0.8</v>
      </c>
    </row>
    <row r="63" spans="7:18" s="12" customFormat="1" ht="12.75" hidden="1">
      <c r="G63" s="12">
        <v>0.7</v>
      </c>
      <c r="L63" s="12">
        <v>8</v>
      </c>
      <c r="P63" s="12">
        <v>8</v>
      </c>
      <c r="Q63" s="13">
        <v>0.85</v>
      </c>
      <c r="R63" s="13">
        <v>0.85</v>
      </c>
    </row>
    <row r="64" spans="7:18" s="12" customFormat="1" ht="12.75" hidden="1">
      <c r="G64" s="14">
        <v>0.75</v>
      </c>
      <c r="L64" s="12">
        <v>9</v>
      </c>
      <c r="P64" s="12">
        <v>9</v>
      </c>
      <c r="Q64" s="13">
        <v>0.9</v>
      </c>
      <c r="R64" s="13">
        <v>0.9</v>
      </c>
    </row>
    <row r="65" spans="7:18" s="12" customFormat="1" ht="12.75" hidden="1">
      <c r="G65" s="12">
        <v>0.8</v>
      </c>
      <c r="L65" s="12">
        <v>10</v>
      </c>
      <c r="P65" s="12">
        <v>10</v>
      </c>
      <c r="Q65" s="13">
        <v>0.95</v>
      </c>
      <c r="R65" s="13">
        <v>0.95</v>
      </c>
    </row>
    <row r="66" spans="7:18" s="12" customFormat="1" ht="12.75" hidden="1">
      <c r="G66" s="12">
        <v>0.9</v>
      </c>
      <c r="L66" s="12">
        <v>11</v>
      </c>
      <c r="P66" s="12">
        <v>11</v>
      </c>
      <c r="Q66" s="13">
        <v>1</v>
      </c>
      <c r="R66" s="13">
        <v>1</v>
      </c>
    </row>
    <row r="67" spans="7:16" s="12" customFormat="1" ht="12.75" hidden="1">
      <c r="G67" s="14">
        <v>1</v>
      </c>
      <c r="L67" s="12">
        <v>12</v>
      </c>
      <c r="P67" s="12">
        <v>12</v>
      </c>
    </row>
    <row r="68" s="12" customFormat="1" ht="12.75" hidden="1"/>
    <row r="69" s="12" customFormat="1" ht="12.75" hidden="1"/>
    <row r="70" spans="1:2" s="12" customFormat="1" ht="15">
      <c r="A70" s="12">
        <v>4</v>
      </c>
      <c r="B70" s="17" t="s">
        <v>59</v>
      </c>
    </row>
    <row r="71" s="12" customFormat="1" ht="12.75"/>
  </sheetData>
  <sheetProtection password="C7E0" sheet="1" objects="1" scenarios="1" selectLockedCells="1"/>
  <mergeCells count="7">
    <mergeCell ref="B17:E18"/>
    <mergeCell ref="B23:L23"/>
    <mergeCell ref="M23:T23"/>
    <mergeCell ref="B37:L37"/>
    <mergeCell ref="M37:T37"/>
    <mergeCell ref="B36:R36"/>
    <mergeCell ref="B19:E19"/>
  </mergeCells>
  <dataValidations count="8">
    <dataValidation type="whole" operator="lessThanOrEqual" showInputMessage="1" showErrorMessage="1" errorTitle="מס' החודשים אינו נכון" error="מס' החודשים לניצול, גבוה ממס' החודשים שהמשרה פנויה." sqref="P28:P35">
      <formula1>L28</formula1>
    </dataValidation>
    <dataValidation type="decimal" operator="lessThanOrEqual" showInputMessage="1" showErrorMessage="1" errorTitle="מס' החודשים אינו נכון" error="מס' החודשים לניצול, גבוה ממס' החודשים שהמשרה פנויה." sqref="P26:P27">
      <formula1>L26</formula1>
    </dataValidation>
    <dataValidation type="list" allowBlank="1" showInputMessage="1" showErrorMessage="1" sqref="B26:B35">
      <formula1>$B$55:$B$60</formula1>
    </dataValidation>
    <dataValidation type="list" allowBlank="1" showInputMessage="1" showErrorMessage="1" sqref="D26:D35">
      <formula1>$D$55:$D$57</formula1>
    </dataValidation>
    <dataValidation type="list" showInputMessage="1" showErrorMessage="1" sqref="Q26:Q35">
      <formula1>$Q$47:$Q$66</formula1>
    </dataValidation>
    <dataValidation type="list" showInputMessage="1" showErrorMessage="1" sqref="R26:R35">
      <formula1>$R$46:$R$66</formula1>
    </dataValidation>
    <dataValidation type="decimal" showInputMessage="1" showErrorMessage="1" error="חלקיות המשרה יכולה להיות בין 0 ל1&#10;" sqref="G26:G35">
      <formula1>0</formula1>
      <formula2>1</formula2>
    </dataValidation>
    <dataValidation type="list" showInputMessage="1" showErrorMessage="1" sqref="O26:O35">
      <formula1>$O$55:$O$57</formula1>
    </dataValidation>
  </dataValidations>
  <printOptions/>
  <pageMargins left="0.35433070866141736" right="0.35433070866141736" top="0.984251968503937" bottom="0.3937007874015748" header="0.5118110236220472" footer="0.31496062992125984"/>
  <pageSetup horizontalDpi="600" verticalDpi="600" orientation="landscape" paperSize="9" scale="72" r:id="rId1"/>
  <rowBreaks count="1" manualBreakCount="1">
    <brk id="1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rightToLeft="1" zoomScale="76" zoomScaleNormal="76" zoomScalePageLayoutView="0" workbookViewId="0" topLeftCell="A1">
      <selection activeCell="D29" sqref="D29"/>
    </sheetView>
  </sheetViews>
  <sheetFormatPr defaultColWidth="9.140625" defaultRowHeight="12.75"/>
  <cols>
    <col min="1" max="1" width="4.57421875" style="0" customWidth="1"/>
  </cols>
  <sheetData>
    <row r="1" ht="20.25">
      <c r="A1" s="54" t="s">
        <v>33</v>
      </c>
    </row>
    <row r="2" ht="20.25">
      <c r="A2" s="54" t="s">
        <v>43</v>
      </c>
    </row>
    <row r="7" ht="23.25">
      <c r="B7" s="55" t="s">
        <v>20</v>
      </c>
    </row>
    <row r="8" ht="18">
      <c r="B8" s="1"/>
    </row>
    <row r="9" spans="1:13" ht="20.25">
      <c r="A9" s="56" t="s">
        <v>48</v>
      </c>
      <c r="B9" s="57" t="s">
        <v>38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3"/>
    </row>
    <row r="10" spans="1:13" ht="9.75" customHeight="1">
      <c r="A10" s="5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3"/>
    </row>
    <row r="11" spans="1:13" ht="20.25">
      <c r="A11" s="56" t="s">
        <v>49</v>
      </c>
      <c r="B11" s="57" t="s">
        <v>45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3"/>
    </row>
    <row r="12" spans="1:13" ht="9.75" customHeight="1">
      <c r="A12" s="5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3"/>
    </row>
    <row r="13" spans="1:13" ht="20.25">
      <c r="A13" s="56" t="s">
        <v>50</v>
      </c>
      <c r="B13" s="57" t="s">
        <v>35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3"/>
    </row>
    <row r="14" spans="1:13" ht="9.75" customHeight="1">
      <c r="A14" s="58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3"/>
    </row>
    <row r="15" spans="1:13" ht="20.25">
      <c r="A15" s="56" t="s">
        <v>51</v>
      </c>
      <c r="B15" s="57" t="s">
        <v>34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3"/>
    </row>
    <row r="16" spans="1:13" ht="9.7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3"/>
    </row>
    <row r="17" spans="1:13" ht="20.25">
      <c r="A17" s="56" t="s">
        <v>52</v>
      </c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3"/>
    </row>
    <row r="18" spans="1:13" ht="9.75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3"/>
    </row>
    <row r="19" spans="1:13" ht="20.25">
      <c r="A19" s="56" t="s">
        <v>53</v>
      </c>
      <c r="B19" s="57" t="s">
        <v>58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3"/>
    </row>
    <row r="20" spans="1:13" ht="9.7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3"/>
    </row>
    <row r="21" spans="1:13" ht="20.25">
      <c r="A21" s="56" t="s">
        <v>54</v>
      </c>
      <c r="B21" s="57" t="s">
        <v>46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3"/>
    </row>
    <row r="22" spans="1:13" ht="9.75" customHeight="1">
      <c r="A22" s="58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3"/>
    </row>
    <row r="23" spans="1:13" ht="20.25">
      <c r="A23" s="56" t="s">
        <v>55</v>
      </c>
      <c r="B23" s="57" t="s">
        <v>47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3"/>
    </row>
    <row r="24" spans="1:13" ht="9.75" customHeight="1">
      <c r="A24" s="51"/>
      <c r="B24" s="52"/>
      <c r="C24" s="52"/>
      <c r="D24" s="47"/>
      <c r="E24" s="47"/>
      <c r="F24" s="53"/>
      <c r="G24" s="53"/>
      <c r="H24" s="53"/>
      <c r="I24" s="53"/>
      <c r="J24" s="53"/>
      <c r="K24" s="53"/>
      <c r="L24" s="53"/>
      <c r="M24" s="53"/>
    </row>
    <row r="25" spans="1:13" ht="9.75" customHeight="1">
      <c r="A25" s="51"/>
      <c r="B25" s="52"/>
      <c r="C25" s="52"/>
      <c r="D25" s="47"/>
      <c r="E25" s="47"/>
      <c r="F25" s="53"/>
      <c r="G25" s="53"/>
      <c r="H25" s="53"/>
      <c r="I25" s="53"/>
      <c r="J25" s="53"/>
      <c r="K25" s="53"/>
      <c r="L25" s="53"/>
      <c r="M25" s="53"/>
    </row>
    <row r="27" spans="1:13" ht="15">
      <c r="A27" s="45"/>
      <c r="B27" s="4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</sheetData>
  <sheetProtection password="C7E0" sheet="1" objects="1" scenarios="1" selectLockedCells="1"/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 Admin</dc:creator>
  <cp:keywords/>
  <dc:description/>
  <cp:lastModifiedBy>owner</cp:lastModifiedBy>
  <cp:lastPrinted>2011-09-14T10:05:42Z</cp:lastPrinted>
  <dcterms:created xsi:type="dcterms:W3CDTF">2003-12-04T11:15:34Z</dcterms:created>
  <dcterms:modified xsi:type="dcterms:W3CDTF">2011-09-20T07:49:22Z</dcterms:modified>
  <cp:category/>
  <cp:version/>
  <cp:contentType/>
  <cp:contentStatus/>
</cp:coreProperties>
</file>